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KV\PBN\40_GYV_Projekte\20_Natura\P022-15144_Nat_S1_NW_18\049110_Medienbild_Bio_1\01_Red\03_AutorenMS\Versionen_nach_Sitzung_ueberabeitet\4_2_Naehrwert_Excel\"/>
    </mc:Choice>
  </mc:AlternateContent>
  <xr:revisionPtr revIDLastSave="0" documentId="13_ncr:1_{2BDF3553-2F98-4629-84CC-E4DDED5BC4A3}" xr6:coauthVersionLast="46" xr6:coauthVersionMax="46" xr10:uidLastSave="{00000000-0000-0000-0000-000000000000}"/>
  <bookViews>
    <workbookView xWindow="-120" yWindow="-120" windowWidth="29040" windowHeight="17640" xr2:uid="{3A36FAF2-AF27-4D58-A0B9-A540862F673C}"/>
  </bookViews>
  <sheets>
    <sheet name="Nutri-Score + Nährwerttab" sheetId="4" r:id="rId1"/>
    <sheet name="Score + Nährwerte + Formeln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 a="1"/>
  <c r="I20" i="5" s="1"/>
  <c r="I19" i="5" a="1"/>
  <c r="I19" i="5" s="1"/>
  <c r="I18" i="5" a="1"/>
  <c r="I18" i="5" s="1"/>
  <c r="I17" i="5" a="1"/>
  <c r="I17" i="5" s="1"/>
  <c r="I16" i="5" a="1"/>
  <c r="I16" i="5" s="1"/>
  <c r="I15" i="5" a="1"/>
  <c r="I15" i="5" s="1"/>
  <c r="I14" i="5" a="1"/>
  <c r="I14" i="5" s="1"/>
  <c r="I21" i="5" l="1"/>
  <c r="H21" i="4"/>
  <c r="K20" i="5" l="1" a="1"/>
  <c r="K20" i="5" s="1"/>
  <c r="L20" i="5" a="1"/>
  <c r="L20" i="5" s="1"/>
  <c r="M20" i="5" a="1"/>
  <c r="M20" i="5" s="1"/>
  <c r="N20" i="5" a="1"/>
  <c r="N20" i="5" s="1"/>
  <c r="K19" i="5" a="1"/>
  <c r="K19" i="5" s="1"/>
  <c r="L19" i="5" a="1"/>
  <c r="L19" i="5" s="1"/>
  <c r="M19" i="5" a="1"/>
  <c r="M19" i="5" s="1"/>
  <c r="N19" i="5" a="1"/>
  <c r="N19" i="5"/>
  <c r="K18" i="5" a="1"/>
  <c r="K18" i="5" s="1"/>
  <c r="L18" i="5" a="1"/>
  <c r="L18" i="5" s="1"/>
  <c r="M18" i="5" a="1"/>
  <c r="M18" i="5" s="1"/>
  <c r="N18" i="5" a="1"/>
  <c r="N18" i="5" s="1"/>
  <c r="K17" i="5" a="1"/>
  <c r="K17" i="5" s="1"/>
  <c r="L17" i="5" a="1"/>
  <c r="L17" i="5"/>
  <c r="M17" i="5" a="1"/>
  <c r="M17" i="5" s="1"/>
  <c r="N17" i="5" a="1"/>
  <c r="N17" i="5"/>
  <c r="M15" i="5" a="1"/>
  <c r="M15" i="5" s="1"/>
  <c r="N15" i="5" a="1"/>
  <c r="N15" i="5" s="1"/>
  <c r="K16" i="5" a="1"/>
  <c r="K16" i="5" s="1"/>
  <c r="L16" i="5" a="1"/>
  <c r="L16" i="5" s="1"/>
  <c r="M16" i="5" a="1"/>
  <c r="M16" i="5" s="1"/>
  <c r="N16" i="5" a="1"/>
  <c r="N16" i="5" s="1"/>
  <c r="M14" i="5" a="1"/>
  <c r="M14" i="5" s="1"/>
  <c r="N14" i="5" a="1"/>
  <c r="N14" i="5" s="1"/>
  <c r="K15" i="5" a="1"/>
  <c r="K15" i="5" s="1"/>
  <c r="L15" i="5" a="1"/>
  <c r="L15" i="5" s="1"/>
  <c r="K14" i="5" a="1"/>
  <c r="K14" i="5" s="1"/>
  <c r="L14" i="5" a="1"/>
  <c r="L14" i="5" s="1"/>
  <c r="J20" i="5" a="1"/>
  <c r="J20" i="5" s="1"/>
  <c r="J19" i="5" a="1"/>
  <c r="J19" i="5" s="1"/>
  <c r="J18" i="5" a="1"/>
  <c r="J18" i="5" s="1"/>
  <c r="J17" i="5" a="1"/>
  <c r="J17" i="5" s="1"/>
  <c r="J16" i="5" a="1"/>
  <c r="J16" i="5" s="1"/>
  <c r="J15" i="5" a="1"/>
  <c r="J15" i="5" s="1"/>
  <c r="N21" i="5" l="1"/>
  <c r="M21" i="5"/>
  <c r="L21" i="5"/>
  <c r="K21" i="5"/>
  <c r="J14" i="5" a="1"/>
  <c r="J14" i="5" s="1"/>
  <c r="J2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<sst xmlns="http://schemas.openxmlformats.org/spreadsheetml/2006/main" count="222" uniqueCount="122">
  <si>
    <t>Energie (kJ)</t>
  </si>
  <si>
    <t>Fett (g)</t>
  </si>
  <si>
    <t xml:space="preserve">   davon gesättigte Fettsäuren (g)</t>
  </si>
  <si>
    <t>Klasse</t>
  </si>
  <si>
    <t>Score-Grenze</t>
  </si>
  <si>
    <t>Farbe</t>
  </si>
  <si>
    <t>Kohlenhydrate (g)</t>
  </si>
  <si>
    <t>A</t>
  </si>
  <si>
    <t>min. bis -1</t>
  </si>
  <si>
    <t>Dunkelgrün</t>
  </si>
  <si>
    <t xml:space="preserve">   davon Zucker (g)</t>
  </si>
  <si>
    <t>B</t>
  </si>
  <si>
    <t>0 bis 2</t>
  </si>
  <si>
    <t>Hellgrün</t>
  </si>
  <si>
    <t>Ballaststoffe (g)</t>
  </si>
  <si>
    <t>C</t>
  </si>
  <si>
    <t>3 bis 10</t>
  </si>
  <si>
    <t>Hellorange</t>
  </si>
  <si>
    <t>Eiweiß (g)</t>
  </si>
  <si>
    <t>D</t>
  </si>
  <si>
    <t>11 bis 18</t>
  </si>
  <si>
    <t>Mittelorange</t>
  </si>
  <si>
    <t>Salz (g)</t>
  </si>
  <si>
    <t>E</t>
  </si>
  <si>
    <t>19 bis max.</t>
  </si>
  <si>
    <t>Dunkelorange</t>
  </si>
  <si>
    <t>Punkte</t>
  </si>
  <si>
    <t>Energiedichte (kJ/100g)</t>
  </si>
  <si>
    <t>ges. Fettsäuren (g/100g)</t>
  </si>
  <si>
    <t>Zucker (g/100g)</t>
  </si>
  <si>
    <t>Salz (g/100g)</t>
  </si>
  <si>
    <t>Obst, Gemüse, Hülsenfrüchte, Öle (%)</t>
  </si>
  <si>
    <t>Ballaststoffe</t>
  </si>
  <si>
    <t>Proteine (g/100g)</t>
  </si>
  <si>
    <t>&lt;335</t>
  </si>
  <si>
    <t>&lt;1</t>
  </si>
  <si>
    <t>&lt;4,5</t>
  </si>
  <si>
    <t>&lt;0,09</t>
  </si>
  <si>
    <t>&lt;40</t>
  </si>
  <si>
    <t>&lt;0,9</t>
  </si>
  <si>
    <t>&lt;1,6</t>
  </si>
  <si>
    <t>gesättigte Fettsäuren (g)</t>
  </si>
  <si>
    <t>&gt;355</t>
  </si>
  <si>
    <t>&gt;1</t>
  </si>
  <si>
    <t>&gt;4,5</t>
  </si>
  <si>
    <t>&gt;0,09</t>
  </si>
  <si>
    <t>&gt;40</t>
  </si>
  <si>
    <t>&gt;0,9</t>
  </si>
  <si>
    <t>&gt;1,6</t>
  </si>
  <si>
    <t xml:space="preserve"> Zucker (g)</t>
  </si>
  <si>
    <t>&gt;670</t>
  </si>
  <si>
    <t>&gt;2</t>
  </si>
  <si>
    <t>&gt;9</t>
  </si>
  <si>
    <t>&gt;0,18</t>
  </si>
  <si>
    <t>&gt;60</t>
  </si>
  <si>
    <t>&gt;1,9</t>
  </si>
  <si>
    <t>&gt;3,2</t>
  </si>
  <si>
    <t>&gt;1675</t>
  </si>
  <si>
    <t>&gt;5</t>
  </si>
  <si>
    <t>&gt;22,5</t>
  </si>
  <si>
    <t>&gt;0,45</t>
  </si>
  <si>
    <t>&gt;80</t>
  </si>
  <si>
    <t>&gt;4,7</t>
  </si>
  <si>
    <t>&gt;8</t>
  </si>
  <si>
    <t>&gt;1005</t>
  </si>
  <si>
    <t>&gt;3</t>
  </si>
  <si>
    <t>&gt;13,5</t>
  </si>
  <si>
    <t>&gt;0,27</t>
  </si>
  <si>
    <t>-</t>
  </si>
  <si>
    <t>&gt;2,8</t>
  </si>
  <si>
    <t>&gt;4,8</t>
  </si>
  <si>
    <t>&gt;1340</t>
  </si>
  <si>
    <t>&gt;4</t>
  </si>
  <si>
    <t>&gt;18</t>
  </si>
  <si>
    <t>&gt;0,36</t>
  </si>
  <si>
    <t>&gt;3,7</t>
  </si>
  <si>
    <t>&gt;6,4</t>
  </si>
  <si>
    <t>Score-Summe</t>
  </si>
  <si>
    <t>&gt;2010</t>
  </si>
  <si>
    <t>&gt;6</t>
  </si>
  <si>
    <t>&gt;27</t>
  </si>
  <si>
    <t>&gt;0,54</t>
  </si>
  <si>
    <t>&gt;2345</t>
  </si>
  <si>
    <t>&gt;7</t>
  </si>
  <si>
    <t>&gt;31</t>
  </si>
  <si>
    <t>&gt;0,63</t>
  </si>
  <si>
    <t>&gt;2680</t>
  </si>
  <si>
    <t>&gt;36</t>
  </si>
  <si>
    <t>&gt;0,72</t>
  </si>
  <si>
    <t>&gt;3015</t>
  </si>
  <si>
    <t>&gt;0,81</t>
  </si>
  <si>
    <t>&gt;3350</t>
  </si>
  <si>
    <t>&gt;10</t>
  </si>
  <si>
    <t>&gt;45</t>
  </si>
  <si>
    <t>Müsli-Riegel</t>
  </si>
  <si>
    <t>Obst Gemüse Hülsenfrüchte Öle (%)</t>
  </si>
  <si>
    <t>Berechnung Nutri-Score</t>
  </si>
  <si>
    <t xml:space="preserve"> </t>
  </si>
  <si>
    <t>&lt;355</t>
  </si>
  <si>
    <t>&gt;=355</t>
  </si>
  <si>
    <t>&gt;=1</t>
  </si>
  <si>
    <t>&gt;=4,5</t>
  </si>
  <si>
    <t>&gt;=670</t>
  </si>
  <si>
    <t>&gt;=2</t>
  </si>
  <si>
    <t>&gt;=9</t>
  </si>
  <si>
    <t>&gt;=1005</t>
  </si>
  <si>
    <t>&gt;=3</t>
  </si>
  <si>
    <t>&gt;= 13,5</t>
  </si>
  <si>
    <t>&gt;=1340</t>
  </si>
  <si>
    <t>&gt;=4</t>
  </si>
  <si>
    <t>&gt;=1675</t>
  </si>
  <si>
    <t>&gt;=5</t>
  </si>
  <si>
    <t>&gt;=2010</t>
  </si>
  <si>
    <t>&gt;=6</t>
  </si>
  <si>
    <t>&gt;=2345</t>
  </si>
  <si>
    <t>&gt;=7</t>
  </si>
  <si>
    <t>&gt;=2680</t>
  </si>
  <si>
    <t>&gt;=8</t>
  </si>
  <si>
    <t>&gt;=3015</t>
  </si>
  <si>
    <t>&lt;=3350</t>
  </si>
  <si>
    <t>&gt;=10</t>
  </si>
  <si>
    <t>Nährwerte Müsli-Riegel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</si>
</sst>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Fill="1" applyBorder="1" applyAlignment="1">
      <alignment horizontal="center" vertical="center"/>
    </xf>
    <xf numFmtId="0" fontId="11" fillId="0" borderId="0" xfId="0" applyFont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/>
    <xf numFmtId="0" fontId="0" fillId="0" borderId="22" xfId="0" applyBorder="1"/>
    <xf numFmtId="0" fontId="12" fillId="0" borderId="4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23" xfId="0" applyFont="1" applyBorder="1"/>
    <xf numFmtId="0" fontId="3" fillId="0" borderId="24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4C5D-4990-44CA-A451-1859298F9A8C}">
  <dimension ref="A1:M30"/>
  <sheetViews>
    <sheetView tabSelected="1" zoomScale="85" zoomScaleNormal="85" workbookViewId="0">
      <selection activeCell="E5" sqref="E5"/>
    </sheetView>
  </sheetViews>
  <sheetFormatPr baseColWidth="10" defaultColWidth="11.42578125" defaultRowHeight="15" x14ac:dyDescent="0.25"/>
  <cols>
    <col min="1" max="1" width="9.140625"/>
    <col min="2" max="5" width="32.7109375" customWidth="1"/>
    <col min="6" max="6" width="9.140625"/>
    <col min="7" max="13" width="32.7109375" customWidth="1"/>
    <col min="14" max="60" width="9.140625"/>
  </cols>
  <sheetData>
    <row r="1" spans="1:13" ht="24" customHeight="1" x14ac:dyDescent="0.35">
      <c r="A1" s="11" t="s">
        <v>3</v>
      </c>
      <c r="B1" s="12" t="s">
        <v>4</v>
      </c>
      <c r="C1" s="13" t="s">
        <v>5</v>
      </c>
      <c r="G1" s="43" t="s">
        <v>121</v>
      </c>
      <c r="H1" s="1"/>
    </row>
    <row r="2" spans="1:13" ht="24" customHeight="1" x14ac:dyDescent="0.25">
      <c r="A2" s="15" t="s">
        <v>7</v>
      </c>
      <c r="B2" s="19" t="s">
        <v>8</v>
      </c>
      <c r="C2" s="20" t="s">
        <v>9</v>
      </c>
      <c r="G2" s="47" t="s">
        <v>94</v>
      </c>
      <c r="H2" s="48"/>
      <c r="I2" s="49"/>
      <c r="J2" s="49"/>
      <c r="K2" s="49"/>
      <c r="L2" s="49"/>
      <c r="M2" s="41"/>
    </row>
    <row r="3" spans="1:13" ht="24" customHeight="1" x14ac:dyDescent="0.25">
      <c r="A3" s="14" t="s">
        <v>11</v>
      </c>
      <c r="B3" s="21" t="s">
        <v>12</v>
      </c>
      <c r="C3" s="22" t="s">
        <v>13</v>
      </c>
      <c r="G3" s="46" t="s">
        <v>0</v>
      </c>
      <c r="H3" s="40"/>
      <c r="I3" s="51"/>
      <c r="J3" s="51"/>
      <c r="K3" s="51"/>
      <c r="L3" s="51"/>
      <c r="M3" s="52"/>
    </row>
    <row r="4" spans="1:13" ht="24" customHeight="1" x14ac:dyDescent="0.25">
      <c r="A4" s="16" t="s">
        <v>15</v>
      </c>
      <c r="B4" s="23" t="s">
        <v>16</v>
      </c>
      <c r="C4" s="24" t="s">
        <v>17</v>
      </c>
      <c r="G4" s="44" t="s">
        <v>1</v>
      </c>
      <c r="H4" s="38"/>
      <c r="I4" s="30"/>
      <c r="J4" s="30"/>
      <c r="K4" s="30"/>
      <c r="L4" s="30"/>
      <c r="M4" s="35"/>
    </row>
    <row r="5" spans="1:13" ht="24" customHeight="1" x14ac:dyDescent="0.25">
      <c r="A5" s="17" t="s">
        <v>19</v>
      </c>
      <c r="B5" s="25" t="s">
        <v>20</v>
      </c>
      <c r="C5" s="26" t="s">
        <v>21</v>
      </c>
      <c r="G5" s="45" t="s">
        <v>2</v>
      </c>
      <c r="H5" s="39"/>
      <c r="I5" s="30"/>
      <c r="J5" s="30"/>
      <c r="K5" s="30"/>
      <c r="L5" s="30"/>
      <c r="M5" s="35"/>
    </row>
    <row r="6" spans="1:13" ht="24" customHeight="1" x14ac:dyDescent="0.25">
      <c r="A6" s="18" t="s">
        <v>23</v>
      </c>
      <c r="B6" s="27" t="s">
        <v>24</v>
      </c>
      <c r="C6" s="28" t="s">
        <v>25</v>
      </c>
      <c r="G6" s="44" t="s">
        <v>6</v>
      </c>
      <c r="H6" s="38"/>
      <c r="I6" s="30"/>
      <c r="J6" s="30"/>
      <c r="K6" s="30"/>
      <c r="L6" s="30"/>
      <c r="M6" s="35"/>
    </row>
    <row r="7" spans="1:13" s="29" customFormat="1" ht="24" customHeight="1" x14ac:dyDescent="0.25">
      <c r="A7" s="42"/>
      <c r="B7" s="42"/>
      <c r="C7" s="42"/>
      <c r="G7" s="45" t="s">
        <v>10</v>
      </c>
      <c r="H7" s="39"/>
      <c r="I7" s="53"/>
      <c r="J7" s="53"/>
      <c r="K7" s="53"/>
      <c r="L7" s="53"/>
      <c r="M7" s="54"/>
    </row>
    <row r="8" spans="1:13" ht="24.75" customHeight="1" x14ac:dyDescent="0.25">
      <c r="G8" s="44" t="s">
        <v>14</v>
      </c>
      <c r="H8" s="38"/>
      <c r="I8" s="30"/>
      <c r="J8" s="30"/>
      <c r="K8" s="30"/>
      <c r="L8" s="30"/>
      <c r="M8" s="35"/>
    </row>
    <row r="9" spans="1:13" ht="24" customHeight="1" x14ac:dyDescent="0.25">
      <c r="A9" s="11" t="s">
        <v>26</v>
      </c>
      <c r="B9" s="12" t="s">
        <v>27</v>
      </c>
      <c r="C9" s="12" t="s">
        <v>28</v>
      </c>
      <c r="D9" s="12" t="s">
        <v>29</v>
      </c>
      <c r="E9" s="13" t="s">
        <v>30</v>
      </c>
      <c r="G9" s="44" t="s">
        <v>18</v>
      </c>
      <c r="H9" s="38"/>
      <c r="I9" s="30"/>
      <c r="J9" s="30"/>
      <c r="K9" s="30"/>
      <c r="L9" s="30"/>
      <c r="M9" s="35"/>
    </row>
    <row r="10" spans="1:13" ht="24" customHeight="1" x14ac:dyDescent="0.25">
      <c r="A10" s="8">
        <v>0</v>
      </c>
      <c r="B10" s="9" t="s">
        <v>34</v>
      </c>
      <c r="C10" s="9" t="s">
        <v>35</v>
      </c>
      <c r="D10" s="9" t="s">
        <v>36</v>
      </c>
      <c r="E10" s="10" t="s">
        <v>37</v>
      </c>
      <c r="G10" s="44" t="s">
        <v>22</v>
      </c>
      <c r="H10" s="38"/>
      <c r="I10" s="30"/>
      <c r="J10" s="30"/>
      <c r="K10" s="30"/>
      <c r="L10" s="30"/>
      <c r="M10" s="35"/>
    </row>
    <row r="11" spans="1:13" ht="24" customHeight="1" x14ac:dyDescent="0.25">
      <c r="A11" s="3">
        <v>1</v>
      </c>
      <c r="B11" s="2" t="s">
        <v>42</v>
      </c>
      <c r="C11" s="2" t="s">
        <v>43</v>
      </c>
      <c r="D11" s="2" t="s">
        <v>44</v>
      </c>
      <c r="E11" s="4" t="s">
        <v>45</v>
      </c>
      <c r="G11" s="50" t="s">
        <v>95</v>
      </c>
      <c r="H11" s="36"/>
      <c r="I11" s="36"/>
      <c r="J11" s="36"/>
      <c r="K11" s="36"/>
      <c r="L11" s="36"/>
      <c r="M11" s="37"/>
    </row>
    <row r="12" spans="1:13" ht="24" customHeight="1" x14ac:dyDescent="0.25">
      <c r="A12" s="3">
        <v>2</v>
      </c>
      <c r="B12" s="2" t="s">
        <v>50</v>
      </c>
      <c r="C12" s="2" t="s">
        <v>51</v>
      </c>
      <c r="D12" s="2" t="s">
        <v>52</v>
      </c>
      <c r="E12" s="4" t="s">
        <v>53</v>
      </c>
    </row>
    <row r="13" spans="1:13" ht="24" customHeight="1" x14ac:dyDescent="0.35">
      <c r="A13" s="3">
        <v>3</v>
      </c>
      <c r="B13" s="2" t="s">
        <v>64</v>
      </c>
      <c r="C13" s="2" t="s">
        <v>65</v>
      </c>
      <c r="D13" s="2" t="s">
        <v>66</v>
      </c>
      <c r="E13" s="4" t="s">
        <v>67</v>
      </c>
      <c r="G13" s="43" t="s">
        <v>96</v>
      </c>
    </row>
    <row r="14" spans="1:13" ht="24" customHeight="1" x14ac:dyDescent="0.25">
      <c r="A14" s="31">
        <v>4</v>
      </c>
      <c r="B14" s="32" t="s">
        <v>71</v>
      </c>
      <c r="C14" s="32" t="s">
        <v>72</v>
      </c>
      <c r="D14" s="32" t="s">
        <v>73</v>
      </c>
      <c r="E14" s="33" t="s">
        <v>74</v>
      </c>
      <c r="G14" s="58" t="s">
        <v>0</v>
      </c>
      <c r="H14" s="59"/>
      <c r="I14" s="60"/>
      <c r="J14" s="60"/>
      <c r="K14" s="60"/>
      <c r="L14" s="60"/>
      <c r="M14" s="61"/>
    </row>
    <row r="15" spans="1:13" ht="24" customHeight="1" x14ac:dyDescent="0.25">
      <c r="A15" s="34">
        <v>5</v>
      </c>
      <c r="B15" s="30" t="s">
        <v>57</v>
      </c>
      <c r="C15" s="30" t="s">
        <v>58</v>
      </c>
      <c r="D15" s="30" t="s">
        <v>59</v>
      </c>
      <c r="E15" s="35" t="s">
        <v>60</v>
      </c>
      <c r="G15" s="62" t="s">
        <v>41</v>
      </c>
      <c r="H15" s="56"/>
      <c r="I15" s="30"/>
      <c r="J15" s="30"/>
      <c r="K15" s="30"/>
      <c r="L15" s="30"/>
      <c r="M15" s="35"/>
    </row>
    <row r="16" spans="1:13" ht="24" customHeight="1" x14ac:dyDescent="0.25">
      <c r="A16" s="8">
        <v>6</v>
      </c>
      <c r="B16" s="9" t="s">
        <v>78</v>
      </c>
      <c r="C16" s="9" t="s">
        <v>79</v>
      </c>
      <c r="D16" s="9" t="s">
        <v>80</v>
      </c>
      <c r="E16" s="10" t="s">
        <v>81</v>
      </c>
      <c r="G16" s="63" t="s">
        <v>49</v>
      </c>
      <c r="H16" s="57"/>
      <c r="I16" s="30"/>
      <c r="J16" s="30"/>
      <c r="K16" s="30"/>
      <c r="L16" s="30"/>
      <c r="M16" s="35"/>
    </row>
    <row r="17" spans="1:13" ht="24" customHeight="1" x14ac:dyDescent="0.25">
      <c r="A17" s="3">
        <v>7</v>
      </c>
      <c r="B17" s="2" t="s">
        <v>82</v>
      </c>
      <c r="C17" s="2" t="s">
        <v>83</v>
      </c>
      <c r="D17" s="2" t="s">
        <v>84</v>
      </c>
      <c r="E17" s="4" t="s">
        <v>85</v>
      </c>
      <c r="G17" s="62" t="s">
        <v>22</v>
      </c>
      <c r="H17" s="56"/>
      <c r="I17" s="30"/>
      <c r="J17" s="30"/>
      <c r="K17" s="30"/>
      <c r="L17" s="30"/>
      <c r="M17" s="35"/>
    </row>
    <row r="18" spans="1:13" ht="24" customHeight="1" x14ac:dyDescent="0.25">
      <c r="A18" s="3">
        <v>8</v>
      </c>
      <c r="B18" s="2" t="s">
        <v>86</v>
      </c>
      <c r="C18" s="2" t="s">
        <v>63</v>
      </c>
      <c r="D18" s="2" t="s">
        <v>87</v>
      </c>
      <c r="E18" s="4" t="s">
        <v>88</v>
      </c>
      <c r="G18" s="64" t="s">
        <v>14</v>
      </c>
      <c r="H18" s="56"/>
      <c r="I18" s="30"/>
      <c r="J18" s="30"/>
      <c r="K18" s="30"/>
      <c r="L18" s="30"/>
      <c r="M18" s="35"/>
    </row>
    <row r="19" spans="1:13" ht="24" customHeight="1" x14ac:dyDescent="0.25">
      <c r="A19" s="3">
        <v>9</v>
      </c>
      <c r="B19" s="2" t="s">
        <v>89</v>
      </c>
      <c r="C19" s="2" t="s">
        <v>52</v>
      </c>
      <c r="D19" s="2" t="s">
        <v>46</v>
      </c>
      <c r="E19" s="4" t="s">
        <v>90</v>
      </c>
      <c r="G19" s="67" t="s">
        <v>18</v>
      </c>
      <c r="H19" s="68"/>
      <c r="I19" s="69"/>
      <c r="J19" s="69"/>
      <c r="K19" s="69"/>
      <c r="L19" s="69"/>
      <c r="M19" s="70"/>
    </row>
    <row r="20" spans="1:13" ht="24" customHeight="1" x14ac:dyDescent="0.25">
      <c r="A20" s="5">
        <v>10</v>
      </c>
      <c r="B20" s="6" t="s">
        <v>91</v>
      </c>
      <c r="C20" s="6" t="s">
        <v>92</v>
      </c>
      <c r="D20" s="6" t="s">
        <v>93</v>
      </c>
      <c r="E20" s="7" t="s">
        <v>47</v>
      </c>
      <c r="G20" s="65" t="s">
        <v>95</v>
      </c>
      <c r="H20" s="66"/>
      <c r="I20" s="36"/>
      <c r="J20" s="36"/>
      <c r="K20" s="36"/>
      <c r="L20" s="36"/>
      <c r="M20" s="37"/>
    </row>
    <row r="21" spans="1:13" ht="26.25" x14ac:dyDescent="0.4">
      <c r="G21" s="71" t="s">
        <v>77</v>
      </c>
      <c r="H21" s="72">
        <f>SUM(H14:H17)-SUM(H18:H20)</f>
        <v>0</v>
      </c>
      <c r="I21" s="73"/>
      <c r="J21" s="73"/>
      <c r="K21" s="73"/>
      <c r="L21" s="73"/>
      <c r="M21" s="74"/>
    </row>
    <row r="23" spans="1:13" ht="24" customHeight="1" x14ac:dyDescent="0.25">
      <c r="A23" s="11" t="s">
        <v>26</v>
      </c>
      <c r="B23" s="12" t="s">
        <v>31</v>
      </c>
      <c r="C23" s="12" t="s">
        <v>32</v>
      </c>
      <c r="D23" s="13" t="s">
        <v>33</v>
      </c>
    </row>
    <row r="24" spans="1:13" ht="24" customHeight="1" x14ac:dyDescent="0.25">
      <c r="A24" s="8">
        <v>0</v>
      </c>
      <c r="B24" s="9" t="s">
        <v>38</v>
      </c>
      <c r="C24" s="9" t="s">
        <v>39</v>
      </c>
      <c r="D24" s="10" t="s">
        <v>40</v>
      </c>
    </row>
    <row r="25" spans="1:13" ht="24" customHeight="1" x14ac:dyDescent="0.25">
      <c r="A25" s="3">
        <v>1</v>
      </c>
      <c r="B25" s="2" t="s">
        <v>46</v>
      </c>
      <c r="C25" s="2" t="s">
        <v>47</v>
      </c>
      <c r="D25" s="4" t="s">
        <v>48</v>
      </c>
    </row>
    <row r="26" spans="1:13" ht="24" customHeight="1" x14ac:dyDescent="0.25">
      <c r="A26" s="3">
        <v>2</v>
      </c>
      <c r="B26" s="2" t="s">
        <v>54</v>
      </c>
      <c r="C26" s="2" t="s">
        <v>55</v>
      </c>
      <c r="D26" s="4" t="s">
        <v>56</v>
      </c>
    </row>
    <row r="27" spans="1:13" ht="24" customHeight="1" x14ac:dyDescent="0.25">
      <c r="A27" s="3">
        <v>5</v>
      </c>
      <c r="B27" s="2" t="s">
        <v>61</v>
      </c>
      <c r="C27" s="2" t="s">
        <v>62</v>
      </c>
      <c r="D27" s="4" t="s">
        <v>63</v>
      </c>
    </row>
    <row r="28" spans="1:13" ht="24" customHeight="1" x14ac:dyDescent="0.25">
      <c r="A28" s="3">
        <v>3</v>
      </c>
      <c r="B28" s="2" t="s">
        <v>68</v>
      </c>
      <c r="C28" s="2" t="s">
        <v>69</v>
      </c>
      <c r="D28" s="4" t="s">
        <v>70</v>
      </c>
    </row>
    <row r="29" spans="1:13" ht="24" customHeight="1" x14ac:dyDescent="0.25">
      <c r="A29" s="31">
        <v>4</v>
      </c>
      <c r="B29" s="32" t="s">
        <v>68</v>
      </c>
      <c r="C29" s="32" t="s">
        <v>75</v>
      </c>
      <c r="D29" s="33" t="s">
        <v>76</v>
      </c>
    </row>
    <row r="30" spans="1:13" ht="24" customHeight="1" x14ac:dyDescent="0.25">
      <c r="A30" s="5">
        <v>5</v>
      </c>
      <c r="B30" s="6" t="s">
        <v>61</v>
      </c>
      <c r="C30" s="6" t="s">
        <v>62</v>
      </c>
      <c r="D30" s="7" t="s">
        <v>63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70327-EB23-4271-8C45-4E8C4E3D9475}">
  <dimension ref="A1:N33"/>
  <sheetViews>
    <sheetView topLeftCell="F1" zoomScale="66" zoomScaleNormal="66" workbookViewId="0">
      <selection activeCell="H1" sqref="H1"/>
    </sheetView>
  </sheetViews>
  <sheetFormatPr baseColWidth="10" defaultColWidth="11.42578125" defaultRowHeight="15" x14ac:dyDescent="0.25"/>
  <cols>
    <col min="1" max="1" width="9.140625"/>
    <col min="2" max="6" width="32.7109375" customWidth="1"/>
    <col min="7" max="7" width="9.140625"/>
    <col min="8" max="8" width="42.5703125" customWidth="1"/>
    <col min="9" max="14" width="32.7109375" customWidth="1"/>
    <col min="15" max="60" width="9.140625"/>
  </cols>
  <sheetData>
    <row r="1" spans="1:14" ht="24" customHeight="1" thickBot="1" x14ac:dyDescent="0.4">
      <c r="A1" s="11" t="s">
        <v>3</v>
      </c>
      <c r="B1" s="12" t="s">
        <v>4</v>
      </c>
      <c r="C1" s="13" t="s">
        <v>5</v>
      </c>
      <c r="H1" s="43" t="s">
        <v>121</v>
      </c>
      <c r="I1" s="1" t="s">
        <v>97</v>
      </c>
      <c r="K1" s="55"/>
    </row>
    <row r="2" spans="1:14" ht="24" customHeight="1" thickTop="1" thickBot="1" x14ac:dyDescent="0.3">
      <c r="A2" s="15" t="s">
        <v>7</v>
      </c>
      <c r="B2" s="19" t="s">
        <v>8</v>
      </c>
      <c r="C2" s="20" t="s">
        <v>9</v>
      </c>
      <c r="H2" s="47" t="s">
        <v>94</v>
      </c>
      <c r="I2" s="80"/>
      <c r="J2" s="80"/>
      <c r="K2" s="80"/>
      <c r="L2" s="80"/>
      <c r="M2" s="49"/>
      <c r="N2" s="41"/>
    </row>
    <row r="3" spans="1:14" ht="24" customHeight="1" x14ac:dyDescent="0.25">
      <c r="A3" s="14" t="s">
        <v>11</v>
      </c>
      <c r="B3" s="21" t="s">
        <v>12</v>
      </c>
      <c r="C3" s="22" t="s">
        <v>13</v>
      </c>
      <c r="H3" s="46" t="s">
        <v>0</v>
      </c>
      <c r="I3" s="75"/>
      <c r="J3" s="75"/>
      <c r="K3" s="9"/>
      <c r="L3" s="9"/>
      <c r="M3" s="77"/>
      <c r="N3" s="52"/>
    </row>
    <row r="4" spans="1:14" ht="24" customHeight="1" x14ac:dyDescent="0.25">
      <c r="A4" s="16" t="s">
        <v>15</v>
      </c>
      <c r="B4" s="23" t="s">
        <v>16</v>
      </c>
      <c r="C4" s="24" t="s">
        <v>17</v>
      </c>
      <c r="H4" s="44" t="s">
        <v>1</v>
      </c>
      <c r="I4" s="76"/>
      <c r="J4" s="76"/>
      <c r="K4" s="2"/>
      <c r="L4" s="2"/>
      <c r="M4" s="78"/>
      <c r="N4" s="35"/>
    </row>
    <row r="5" spans="1:14" ht="24" customHeight="1" x14ac:dyDescent="0.25">
      <c r="A5" s="17" t="s">
        <v>19</v>
      </c>
      <c r="B5" s="25" t="s">
        <v>20</v>
      </c>
      <c r="C5" s="26" t="s">
        <v>21</v>
      </c>
      <c r="H5" s="45" t="s">
        <v>2</v>
      </c>
      <c r="I5" s="76"/>
      <c r="J5" s="76"/>
      <c r="K5" s="2"/>
      <c r="L5" s="2"/>
      <c r="M5" s="78"/>
      <c r="N5" s="35"/>
    </row>
    <row r="6" spans="1:14" ht="24" customHeight="1" thickBot="1" x14ac:dyDescent="0.3">
      <c r="A6" s="18" t="s">
        <v>23</v>
      </c>
      <c r="B6" s="27" t="s">
        <v>24</v>
      </c>
      <c r="C6" s="28" t="s">
        <v>25</v>
      </c>
      <c r="H6" s="44" t="s">
        <v>6</v>
      </c>
      <c r="I6" s="76"/>
      <c r="J6" s="76"/>
      <c r="K6" s="2"/>
      <c r="L6" s="2"/>
      <c r="M6" s="78"/>
      <c r="N6" s="35"/>
    </row>
    <row r="7" spans="1:14" s="29" customFormat="1" ht="24" customHeight="1" x14ac:dyDescent="0.25">
      <c r="A7" s="42"/>
      <c r="B7" s="42"/>
      <c r="C7" s="42"/>
      <c r="H7" s="45" t="s">
        <v>10</v>
      </c>
      <c r="I7" s="76"/>
      <c r="J7" s="76"/>
      <c r="K7" s="2"/>
      <c r="L7" s="2"/>
      <c r="M7" s="79"/>
      <c r="N7" s="54"/>
    </row>
    <row r="8" spans="1:14" ht="24.75" customHeight="1" thickBot="1" x14ac:dyDescent="0.3">
      <c r="H8" s="44" t="s">
        <v>14</v>
      </c>
      <c r="I8" s="76"/>
      <c r="J8" s="76"/>
      <c r="K8" s="2"/>
      <c r="L8" s="2"/>
      <c r="M8" s="78"/>
      <c r="N8" s="35"/>
    </row>
    <row r="9" spans="1:14" ht="24" customHeight="1" thickBot="1" x14ac:dyDescent="0.3">
      <c r="A9" s="11" t="s">
        <v>26</v>
      </c>
      <c r="B9" s="12" t="s">
        <v>27</v>
      </c>
      <c r="C9" s="12" t="s">
        <v>28</v>
      </c>
      <c r="D9" s="12" t="s">
        <v>29</v>
      </c>
      <c r="E9" s="13" t="s">
        <v>30</v>
      </c>
      <c r="F9" s="84"/>
      <c r="H9" s="44" t="s">
        <v>18</v>
      </c>
      <c r="I9" s="76"/>
      <c r="J9" s="76"/>
      <c r="K9" s="2"/>
      <c r="L9" s="2"/>
      <c r="M9" s="78"/>
      <c r="N9" s="35"/>
    </row>
    <row r="10" spans="1:14" ht="24" customHeight="1" thickTop="1" x14ac:dyDescent="0.25">
      <c r="A10" s="8">
        <v>0</v>
      </c>
      <c r="B10" s="9" t="s">
        <v>98</v>
      </c>
      <c r="C10" s="9" t="s">
        <v>35</v>
      </c>
      <c r="D10" s="9" t="s">
        <v>36</v>
      </c>
      <c r="E10" s="10" t="s">
        <v>37</v>
      </c>
      <c r="F10" s="82"/>
      <c r="H10" s="44" t="s">
        <v>22</v>
      </c>
      <c r="I10" s="76"/>
      <c r="J10" s="76"/>
      <c r="K10" s="2"/>
      <c r="L10" s="2"/>
      <c r="M10" s="78"/>
      <c r="N10" s="35"/>
    </row>
    <row r="11" spans="1:14" ht="24" customHeight="1" thickBot="1" x14ac:dyDescent="0.3">
      <c r="A11" s="3">
        <v>1</v>
      </c>
      <c r="B11" s="2" t="s">
        <v>99</v>
      </c>
      <c r="C11" s="2" t="s">
        <v>100</v>
      </c>
      <c r="D11" s="2" t="s">
        <v>101</v>
      </c>
      <c r="E11" s="4" t="s">
        <v>45</v>
      </c>
      <c r="F11" s="82"/>
      <c r="H11" s="50" t="s">
        <v>95</v>
      </c>
      <c r="I11" s="81"/>
      <c r="J11" s="81"/>
      <c r="K11" s="73"/>
      <c r="L11" s="73"/>
      <c r="M11" s="36"/>
      <c r="N11" s="37"/>
    </row>
    <row r="12" spans="1:14" ht="24" customHeight="1" x14ac:dyDescent="0.25">
      <c r="A12" s="3">
        <v>2</v>
      </c>
      <c r="B12" s="2" t="s">
        <v>102</v>
      </c>
      <c r="C12" s="2" t="s">
        <v>103</v>
      </c>
      <c r="D12" s="2" t="s">
        <v>104</v>
      </c>
      <c r="E12" s="4" t="s">
        <v>53</v>
      </c>
      <c r="F12" s="82"/>
    </row>
    <row r="13" spans="1:14" ht="24" customHeight="1" thickBot="1" x14ac:dyDescent="0.4">
      <c r="A13" s="3">
        <v>3</v>
      </c>
      <c r="B13" s="2" t="s">
        <v>105</v>
      </c>
      <c r="C13" s="2" t="s">
        <v>106</v>
      </c>
      <c r="D13" s="2" t="s">
        <v>107</v>
      </c>
      <c r="E13" s="4" t="s">
        <v>67</v>
      </c>
      <c r="F13" s="82"/>
      <c r="H13" s="43" t="s">
        <v>96</v>
      </c>
    </row>
    <row r="14" spans="1:14" ht="24" customHeight="1" x14ac:dyDescent="0.25">
      <c r="A14" s="31">
        <v>4</v>
      </c>
      <c r="B14" s="32" t="s">
        <v>108</v>
      </c>
      <c r="C14" s="32" t="s">
        <v>109</v>
      </c>
      <c r="D14" s="32" t="s">
        <v>73</v>
      </c>
      <c r="E14" s="33" t="s">
        <v>74</v>
      </c>
      <c r="F14" s="82"/>
      <c r="H14" s="58" t="s">
        <v>0</v>
      </c>
      <c r="I14" s="30" t="str" cm="1">
        <f t="array" ref="I14">_xlfn.IFS(I3&gt;=3350,"10",I3&gt;=3015,"9",I3&gt;=2680,"8",I3&gt;=2345,"7",I3&gt;=2010,"6",I3&gt;=1675,"5",I3&gt;=1340,"4",I3&gt;=1005,"3",I3&gt;=670,"2",I3&gt;=355,"1",I3&lt;355,"0")</f>
        <v>0</v>
      </c>
      <c r="J14" s="30" t="str" cm="1">
        <f t="array" ref="J14">_xlfn.IFS(J3&gt;=3350,"10",J3&gt;=3015,"9",J3&gt;=2680,"8",J3&gt;=2345,"7",J3&gt;=2010,"6",J3&gt;=1675,"5",J3&gt;=1340,"4",J3&gt;=1005,"3",J3&gt;=670,"2",J3&gt;=355,"1",J3&lt;355,"0")</f>
        <v>0</v>
      </c>
      <c r="K14" s="30" t="str" cm="1">
        <f t="array" ref="K14">_xlfn.IFS(K3&gt;=3350,"10",K3&gt;=3015,"9",K3&gt;=2680,"8",K3&gt;=2345,"7",K3&gt;=2010,"6",K3&gt;=1675,"5",K3&gt;=1340,"4",K3&gt;=1005,"3",K3&gt;=670,"2",K3&gt;=355,"1",K3&lt;355,"0")</f>
        <v>0</v>
      </c>
      <c r="L14" s="30" t="str" cm="1">
        <f t="array" ref="L14">_xlfn.IFS(L3&gt;=3350,"10",L3&gt;=3015,"9",L3&gt;=2680,"8",L3&gt;=2345,"7",L3&gt;=2010,"6",L3&gt;=1675,"5",L3&gt;=1340,"4",L3&gt;=1005,"3",L3&gt;=670,"2",L3&gt;=355,"1",L3&lt;355,"0")</f>
        <v>0</v>
      </c>
      <c r="M14" s="30" t="str" cm="1">
        <f t="array" ref="M14">_xlfn.IFS(M3&gt;=3350,"10",M3&gt;=3015,"9",M3&gt;=2680,"8",M3&gt;=2345,"7",M3&gt;=2010,"6",M3&gt;=1675,"5",M3&gt;=1340,"4",M3&gt;=1005,"3",M3&gt;=670,"2",M3&gt;=355,"1",M3&lt;355,"0")</f>
        <v>0</v>
      </c>
      <c r="N14" s="30" t="str" cm="1">
        <f t="array" ref="N14">_xlfn.IFS(N3&gt;=3350,"10",N3&gt;=3015,"9",N3&gt;=2680,"8",N3&gt;=2345,"7",N3&gt;=2010,"6",N3&gt;=1675,"5",N3&gt;=1340,"4",N3&gt;=1005,"3",N3&gt;=670,"2",N3&gt;=355,"1",N3&lt;355,"0")</f>
        <v>0</v>
      </c>
    </row>
    <row r="15" spans="1:14" ht="24" customHeight="1" x14ac:dyDescent="0.25">
      <c r="A15" s="34">
        <v>5</v>
      </c>
      <c r="B15" s="2" t="s">
        <v>110</v>
      </c>
      <c r="C15" s="2" t="s">
        <v>111</v>
      </c>
      <c r="D15" s="2" t="s">
        <v>59</v>
      </c>
      <c r="E15" s="4" t="s">
        <v>60</v>
      </c>
      <c r="F15" s="82"/>
      <c r="H15" s="62" t="s">
        <v>41</v>
      </c>
      <c r="I15" s="30" t="str" cm="1">
        <f t="array" ref="I15">_xlfn.IFS(I5&gt;=10,"10",I5&gt;=9,"9",I5&gt;=8,"8",I5&gt;=7,"7",I5&gt;=6,"6",I5&gt;=5,"5",I5&gt;=4,"4",I5&gt;=3,"3",I5&gt;=2,"2",I5&gt;=1,"1",I5&lt;1,"0")</f>
        <v>0</v>
      </c>
      <c r="J15" s="30" t="str" cm="1">
        <f t="array" ref="J15">_xlfn.IFS(J5&gt;=10,"10",J5&gt;=9,"9",J5&gt;=8,"8",J5&gt;=7,"7",J5&gt;=6,"6",J5&gt;=5,"5",J5&gt;=4,"4",J5&gt;=3,"3",J5&gt;=2,"2",J5&gt;=1,"1",J5&lt;1,"0")</f>
        <v>0</v>
      </c>
      <c r="K15" s="30" t="str" cm="1">
        <f t="array" ref="K15">_xlfn.IFS(K5&gt;=10,"10",K5&gt;=9,"9",K5&gt;=8,"8",K5&gt;=7,"7",K5&gt;=6,"6",K5&gt;=5,"5",K5&gt;=4,"4",K5&gt;=3,"3",K5&gt;=2,"2",K5&gt;=1,"1",K5&lt;1,"0")</f>
        <v>0</v>
      </c>
      <c r="L15" s="30" t="str" cm="1">
        <f t="array" ref="L15">_xlfn.IFS(L5&gt;=10,"10",L5&gt;=9,"9",L5&gt;=8,"8",L5&gt;=7,"7",L5&gt;=6,"6",L5&gt;=5,"5",L5&gt;=4,"4",L5&gt;=3,"3",L5&gt;=2,"2",L5&gt;=1,"1",L5&lt;1,"0")</f>
        <v>0</v>
      </c>
      <c r="M15" s="30" t="str" cm="1">
        <f t="array" ref="M15">_xlfn.IFS(M5&gt;=10,"10",M5&gt;=9,"9",M5&gt;=8,"8",M5&gt;=7,"7",M5&gt;=6,"6",M5&gt;=5,"5",M5&gt;=4,"4",M5&gt;=3,"3",M5&gt;=2,"2",M5&gt;=1,"1",M5&lt;1,"0")</f>
        <v>0</v>
      </c>
      <c r="N15" s="30" t="str" cm="1">
        <f t="array" ref="N15">_xlfn.IFS(N5&gt;=10,"10",N5&gt;=9,"9",N5&gt;=8,"8",N5&gt;=7,"7",N5&gt;=6,"6",N5&gt;=5,"5",N5&gt;=4,"4",N5&gt;=3,"3",N5&gt;=2,"2",N5&gt;=1,"1",N5&lt;1,"0")</f>
        <v>0</v>
      </c>
    </row>
    <row r="16" spans="1:14" ht="24" customHeight="1" x14ac:dyDescent="0.25">
      <c r="A16" s="8">
        <v>6</v>
      </c>
      <c r="B16" s="9" t="s">
        <v>112</v>
      </c>
      <c r="C16" s="9" t="s">
        <v>113</v>
      </c>
      <c r="D16" s="9" t="s">
        <v>80</v>
      </c>
      <c r="E16" s="10" t="s">
        <v>81</v>
      </c>
      <c r="F16" s="82"/>
      <c r="H16" s="63" t="s">
        <v>49</v>
      </c>
      <c r="I16" s="30" t="str" cm="1">
        <f t="array" ref="I16">_xlfn.IFS(I7&gt;=45,"10",I7&gt;=40,"9",I7&gt;=36,"8",I7&gt;=31,"7",I7&gt;=27,"6",I7&gt;=22.5,"5",I7&gt;=18,"4",I7&gt;=13,"3",I7&gt;=9,"2",I7&gt;=4.5,"1",I7&lt;4.5,"0")</f>
        <v>0</v>
      </c>
      <c r="J16" s="30" t="str" cm="1">
        <f t="array" ref="J16">_xlfn.IFS(J7&gt;=45,"10",J7&gt;=40,"9",J7&gt;=36,"8",J7&gt;=31,"7",J7&gt;=27,"6",J7&gt;=22.5,"5",J7&gt;=18,"4",J7&gt;=13,"3",J7&gt;=9,"2",J7&gt;=4.5,"1",J7&lt;4.5,"0")</f>
        <v>0</v>
      </c>
      <c r="K16" s="30" t="str" cm="1">
        <f t="array" ref="K16">_xlfn.IFS(K7&gt;=45,"10",K7&gt;=40,"9",K7&gt;=36,"8",K7&gt;=31,"7",K7&gt;=27,"6",K7&gt;=22.5,"5",K7&gt;=18,"4",K7&gt;=13,"3",K7&gt;=9,"2",K7&gt;=4.5,"1",K7&lt;4.5,"0")</f>
        <v>0</v>
      </c>
      <c r="L16" s="30" t="str" cm="1">
        <f t="array" ref="L16">_xlfn.IFS(L7&gt;=45,"10",L7&gt;=40,"9",L7&gt;=36,"8",L7&gt;=31,"7",L7&gt;=27,"6",L7&gt;=22.5,"5",L7&gt;=18,"4",L7&gt;=13,"3",L7&gt;=9,"2",L7&gt;=4.5,"1",L7&lt;4.5,"0")</f>
        <v>0</v>
      </c>
      <c r="M16" s="30" t="str" cm="1">
        <f t="array" ref="M16">_xlfn.IFS(M7&gt;=45,"10",M7&gt;=40,"9",M7&gt;=36,"8",M7&gt;=31,"7",M7&gt;=27,"6",M7&gt;=22.5,"5",M7&gt;=18,"4",M7&gt;=13,"3",M7&gt;=9,"2",M7&gt;=4.5,"1",M7&lt;4.5,"0")</f>
        <v>0</v>
      </c>
      <c r="N16" s="30" t="str" cm="1">
        <f t="array" ref="N16">_xlfn.IFS(N7&gt;=45,"10",N7&gt;=40,"9",N7&gt;=36,"8",N7&gt;=31,"7",N7&gt;=27,"6",N7&gt;=22.5,"5",N7&gt;=18,"4",N7&gt;=13,"3",N7&gt;=9,"2",N7&gt;=4.5,"1",N7&lt;4.5,"0")</f>
        <v>0</v>
      </c>
    </row>
    <row r="17" spans="1:14" ht="24" customHeight="1" x14ac:dyDescent="0.25">
      <c r="A17" s="3">
        <v>7</v>
      </c>
      <c r="B17" s="2" t="s">
        <v>114</v>
      </c>
      <c r="C17" s="2" t="s">
        <v>115</v>
      </c>
      <c r="D17" s="2" t="s">
        <v>84</v>
      </c>
      <c r="E17" s="4" t="s">
        <v>85</v>
      </c>
      <c r="F17" s="82"/>
      <c r="H17" s="62" t="s">
        <v>22</v>
      </c>
      <c r="I17" s="30" t="str" cm="1">
        <f t="array" ref="I17">_xlfn.IFS(I10&gt;=0.9,"10",I10&gt;=0.81,"9",I10&gt;=0.72,"8",I10&gt;=0.63,"7",I10&gt;=0.54,"6",I10&gt;=0.45,"5",I10&gt;=0.36,"4",I10&gt;=0.27,"3",I10&gt;=0.18,"2",I10&gt;=0.09,"1",I10&lt;0.09,"0")</f>
        <v>0</v>
      </c>
      <c r="J17" s="30" t="str" cm="1">
        <f t="array" ref="J17">_xlfn.IFS(J10&gt;=0.9,"10",J10&gt;=0.81,"9",J10&gt;=0.72,"8",J10&gt;=0.63,"7",J10&gt;=0.54,"6",J10&gt;=0.45,"5",J10&gt;=0.36,"4",J10&gt;=0.27,"3",J10&gt;=0.18,"2",J10&gt;=0.09,"1",J10&lt;0.09,"0")</f>
        <v>0</v>
      </c>
      <c r="K17" s="30" t="str" cm="1">
        <f t="array" ref="K17">_xlfn.IFS(K10&gt;=0.9,"10",K10&gt;=0.81,"9",K10&gt;=0.72,"8",K10&gt;=0.63,"7",K10&gt;=0.54,"6",K10&gt;=0.45,"5",K10&gt;=0.36,"4",K10&gt;=0.27,"3",K10&gt;=0.18,"2",K10&gt;=0.09,"1",K10&lt;0.09,"0")</f>
        <v>0</v>
      </c>
      <c r="L17" s="30" t="str" cm="1">
        <f t="array" ref="L17">_xlfn.IFS(L10&gt;=0.9,"10",L10&gt;=0.81,"9",L10&gt;=0.72,"8",L10&gt;=0.63,"7",L10&gt;=0.54,"6",L10&gt;=0.45,"5",L10&gt;=0.36,"4",L10&gt;=0.27,"3",L10&gt;=0.18,"2",L10&gt;=0.09,"1",L10&lt;0.09,"0")</f>
        <v>0</v>
      </c>
      <c r="M17" s="30" t="str" cm="1">
        <f t="array" ref="M17">_xlfn.IFS(M10&gt;=0.9,"10",M10&gt;=0.81,"9",M10&gt;=0.72,"8",M10&gt;=0.63,"7",M10&gt;=0.54,"6",M10&gt;=0.45,"5",M10&gt;=0.36,"4",M10&gt;=0.27,"3",M10&gt;=0.18,"2",M10&gt;=0.09,"1",M10&lt;0.09,"0")</f>
        <v>0</v>
      </c>
      <c r="N17" s="30" t="str" cm="1">
        <f t="array" ref="N17">_xlfn.IFS(N10&gt;=0.9,"10",N10&gt;=0.81,"9",N10&gt;=0.72,"8",N10&gt;=0.63,"7",N10&gt;=0.54,"6",N10&gt;=0.45,"5",N10&gt;=0.36,"4",N10&gt;=0.27,"3",N10&gt;=0.18,"2",N10&gt;=0.09,"1",N10&lt;0.09,"0")</f>
        <v>0</v>
      </c>
    </row>
    <row r="18" spans="1:14" ht="24" customHeight="1" x14ac:dyDescent="0.25">
      <c r="A18" s="3">
        <v>8</v>
      </c>
      <c r="B18" s="2" t="s">
        <v>116</v>
      </c>
      <c r="C18" s="2" t="s">
        <v>117</v>
      </c>
      <c r="D18" s="2" t="s">
        <v>87</v>
      </c>
      <c r="E18" s="4" t="s">
        <v>88</v>
      </c>
      <c r="F18" s="82"/>
      <c r="H18" s="64" t="s">
        <v>14</v>
      </c>
      <c r="I18" s="30" t="str" cm="1">
        <f t="array" ref="I18">_xlfn.IFS(I8&gt;=4.7,"5",I8&gt;=3.7,"4",I8&gt;=2.8,"3",I8&gt;=1.9,"2",I8&gt;=0.9,"1",I8&lt;0.9,"0")</f>
        <v>0</v>
      </c>
      <c r="J18" s="30" t="str" cm="1">
        <f t="array" ref="J18">_xlfn.IFS(J8&gt;=4.7,"5",J8&gt;=3.7,"4",J8&gt;=2.8,"3",J8&gt;=1.9,"2",J8&gt;=0.9,"1",J8&lt;0.9,"0")</f>
        <v>0</v>
      </c>
      <c r="K18" s="30" t="str" cm="1">
        <f t="array" ref="K18">_xlfn.IFS(K8&gt;=4.7,"5",K8&gt;=3.7,"4",K8&gt;=2.8,"3",K8&gt;=1.9,"2",K8&gt;=0.9,"1",K8&lt;0.9,"0")</f>
        <v>0</v>
      </c>
      <c r="L18" s="30" t="str" cm="1">
        <f t="array" ref="L18">_xlfn.IFS(L8&gt;=4.7,"5",L8&gt;=3.7,"4",L8&gt;=2.8,"3",L8&gt;=1.9,"2",L8&gt;=0.9,"1",L8&lt;0.9,"0")</f>
        <v>0</v>
      </c>
      <c r="M18" s="30" t="str" cm="1">
        <f t="array" ref="M18">_xlfn.IFS(M8&gt;=4.7,"5",M8&gt;=3.7,"4",M8&gt;=2.8,"3",M8&gt;=1.9,"2",M8&gt;=0.9,"1",M8&lt;0.9,"0")</f>
        <v>0</v>
      </c>
      <c r="N18" s="30" t="str" cm="1">
        <f t="array" ref="N18">_xlfn.IFS(N8&gt;=4.7,"5",N8&gt;=3.7,"4",N8&gt;=2.8,"3",N8&gt;=1.9,"2",N8&gt;=0.9,"1",N8&lt;0.9,"0")</f>
        <v>0</v>
      </c>
    </row>
    <row r="19" spans="1:14" ht="24" customHeight="1" x14ac:dyDescent="0.25">
      <c r="A19" s="3">
        <v>9</v>
      </c>
      <c r="B19" s="2" t="s">
        <v>118</v>
      </c>
      <c r="C19" s="2" t="s">
        <v>104</v>
      </c>
      <c r="D19" s="2" t="s">
        <v>46</v>
      </c>
      <c r="E19" s="4" t="s">
        <v>90</v>
      </c>
      <c r="F19" s="82"/>
      <c r="H19" s="67" t="s">
        <v>18</v>
      </c>
      <c r="I19" s="69" t="str" cm="1">
        <f t="array" ref="I19">_xlfn.IFS(I9&gt;=4.7,"5",I9&gt;=3.7,"4",I9&gt;=2.8,"3",I9&gt;=1.9,"2",I9&gt;=0.9,"1",I9&lt;0.9,"0")</f>
        <v>0</v>
      </c>
      <c r="J19" s="69" t="str" cm="1">
        <f t="array" ref="J19">_xlfn.IFS(J9&gt;=4.7,"5",J9&gt;=3.7,"4",J9&gt;=2.8,"3",J9&gt;=1.9,"2",J9&gt;=0.9,"1",J9&lt;0.9,"0")</f>
        <v>0</v>
      </c>
      <c r="K19" s="69" t="str" cm="1">
        <f t="array" ref="K19">_xlfn.IFS(K9&gt;=4.7,"5",K9&gt;=3.7,"4",K9&gt;=2.8,"3",K9&gt;=1.9,"2",K9&gt;=0.9,"1",K9&lt;0.9,"0")</f>
        <v>0</v>
      </c>
      <c r="L19" s="69" t="str" cm="1">
        <f t="array" ref="L19">_xlfn.IFS(L9&gt;=4.7,"5",L9&gt;=3.7,"4",L9&gt;=2.8,"3",L9&gt;=1.9,"2",L9&gt;=0.9,"1",L9&lt;0.9,"0")</f>
        <v>0</v>
      </c>
      <c r="M19" s="69" t="str" cm="1">
        <f t="array" ref="M19">_xlfn.IFS(M9&gt;=4.7,"5",M9&gt;=3.7,"4",M9&gt;=2.8,"3",M9&gt;=1.9,"2",M9&gt;=0.9,"1",M9&lt;0.9,"0")</f>
        <v>0</v>
      </c>
      <c r="N19" s="69" t="str" cm="1">
        <f t="array" ref="N19">_xlfn.IFS(N9&gt;=4.7,"5",N9&gt;=3.7,"4",N9&gt;=2.8,"3",N9&gt;=1.9,"2",N9&gt;=0.9,"1",N9&lt;0.9,"0")</f>
        <v>0</v>
      </c>
    </row>
    <row r="20" spans="1:14" ht="24" customHeight="1" thickBot="1" x14ac:dyDescent="0.3">
      <c r="A20" s="5">
        <v>10</v>
      </c>
      <c r="B20" s="6" t="s">
        <v>119</v>
      </c>
      <c r="C20" s="6" t="s">
        <v>120</v>
      </c>
      <c r="D20" s="6" t="s">
        <v>93</v>
      </c>
      <c r="E20" s="7" t="s">
        <v>47</v>
      </c>
      <c r="F20" s="82"/>
      <c r="H20" s="65" t="s">
        <v>95</v>
      </c>
      <c r="I20" s="36" t="str" cm="1">
        <f t="array" ref="I20">_xlfn.IFS(I11&gt;=80,"5",I11&gt;=60,"2",I11&gt;=40,"1",I11&lt;40,"0")</f>
        <v>0</v>
      </c>
      <c r="J20" s="36" t="str" cm="1">
        <f t="array" ref="J20">_xlfn.IFS(J11&gt;=80,"5",J11&gt;=60,"2",J11&gt;=40,"1",J11&lt;40,"0")</f>
        <v>0</v>
      </c>
      <c r="K20" s="36" t="str" cm="1">
        <f t="array" ref="K20">_xlfn.IFS(K11&gt;=80,"5",K11&gt;=60,"2",K11&gt;=40,"1",K11&lt;40,"0")</f>
        <v>0</v>
      </c>
      <c r="L20" s="36" t="str" cm="1">
        <f t="array" ref="L20">_xlfn.IFS(L11&gt;=80,"5",L11&gt;=60,"2",L11&gt;=40,"1",L11&lt;40,"0")</f>
        <v>0</v>
      </c>
      <c r="M20" s="36" t="str" cm="1">
        <f t="array" ref="M20">_xlfn.IFS(M11&gt;=80,"5",M11&gt;=60,"2",M11&gt;=40,"1",M11&lt;40,"0")</f>
        <v>0</v>
      </c>
      <c r="N20" s="36" t="str" cm="1">
        <f t="array" ref="N20">_xlfn.IFS(N11&gt;=80,"5",N11&gt;=60,"2",N11&gt;=40,"1",N11&lt;40,"0")</f>
        <v>0</v>
      </c>
    </row>
    <row r="21" spans="1:14" ht="27" thickBot="1" x14ac:dyDescent="0.45">
      <c r="H21" s="71" t="s">
        <v>77</v>
      </c>
      <c r="I21" s="83">
        <f>I14+I15+I16+I17-I18-I19-I20</f>
        <v>0</v>
      </c>
      <c r="J21" s="83">
        <f>J14+J15+J16+J17-J18-J19-J20</f>
        <v>0</v>
      </c>
      <c r="K21" s="83">
        <f>K14+K15+K16+K17-K18-K19-K20</f>
        <v>0</v>
      </c>
      <c r="L21" s="83">
        <f>L14+L15+L16+L17-L18-L19-L20</f>
        <v>0</v>
      </c>
      <c r="M21" s="83">
        <f t="shared" ref="M21:N21" si="0">M14+M15+M16+M17-M18-M19-M20</f>
        <v>0</v>
      </c>
      <c r="N21" s="83">
        <f t="shared" si="0"/>
        <v>0</v>
      </c>
    </row>
    <row r="23" spans="1:14" ht="24" customHeight="1" thickBot="1" x14ac:dyDescent="0.3">
      <c r="A23" s="11" t="s">
        <v>26</v>
      </c>
      <c r="B23" s="12" t="s">
        <v>31</v>
      </c>
      <c r="C23" s="12" t="s">
        <v>32</v>
      </c>
      <c r="D23" s="13" t="s">
        <v>33</v>
      </c>
      <c r="J23" s="82"/>
    </row>
    <row r="24" spans="1:14" ht="24" customHeight="1" thickTop="1" x14ac:dyDescent="0.25">
      <c r="A24" s="8">
        <v>0</v>
      </c>
      <c r="B24" s="9" t="s">
        <v>38</v>
      </c>
      <c r="C24" s="9" t="s">
        <v>39</v>
      </c>
      <c r="D24" s="10" t="s">
        <v>40</v>
      </c>
      <c r="J24" s="82"/>
    </row>
    <row r="25" spans="1:14" ht="24" customHeight="1" x14ac:dyDescent="0.25">
      <c r="A25" s="3">
        <v>1</v>
      </c>
      <c r="B25" s="2" t="s">
        <v>46</v>
      </c>
      <c r="C25" s="2" t="s">
        <v>47</v>
      </c>
      <c r="D25" s="4" t="s">
        <v>48</v>
      </c>
      <c r="J25" s="82"/>
    </row>
    <row r="26" spans="1:14" ht="24" customHeight="1" x14ac:dyDescent="0.25">
      <c r="A26" s="3">
        <v>2</v>
      </c>
      <c r="B26" s="2" t="s">
        <v>54</v>
      </c>
      <c r="C26" s="2" t="s">
        <v>55</v>
      </c>
      <c r="D26" s="4" t="s">
        <v>56</v>
      </c>
      <c r="J26" s="82"/>
    </row>
    <row r="27" spans="1:14" ht="24" customHeight="1" x14ac:dyDescent="0.25">
      <c r="A27" s="3">
        <v>3</v>
      </c>
      <c r="B27" s="2" t="s">
        <v>68</v>
      </c>
      <c r="C27" s="2" t="s">
        <v>69</v>
      </c>
      <c r="D27" s="4" t="s">
        <v>70</v>
      </c>
      <c r="J27" s="82"/>
    </row>
    <row r="28" spans="1:14" ht="24" customHeight="1" x14ac:dyDescent="0.25">
      <c r="A28" s="31">
        <v>4</v>
      </c>
      <c r="B28" s="32" t="s">
        <v>68</v>
      </c>
      <c r="C28" s="32" t="s">
        <v>75</v>
      </c>
      <c r="D28" s="33" t="s">
        <v>76</v>
      </c>
      <c r="J28" s="82"/>
    </row>
    <row r="29" spans="1:14" ht="24" customHeight="1" thickBot="1" x14ac:dyDescent="0.3">
      <c r="A29" s="5">
        <v>5</v>
      </c>
      <c r="B29" s="6" t="s">
        <v>61</v>
      </c>
      <c r="C29" s="6" t="s">
        <v>62</v>
      </c>
      <c r="D29" s="7" t="s">
        <v>63</v>
      </c>
      <c r="J29" s="82"/>
    </row>
    <row r="30" spans="1:14" x14ac:dyDescent="0.25">
      <c r="J30" s="82"/>
    </row>
    <row r="31" spans="1:14" x14ac:dyDescent="0.25">
      <c r="J31" s="82"/>
    </row>
    <row r="32" spans="1:14" x14ac:dyDescent="0.25">
      <c r="J32" s="82"/>
    </row>
    <row r="33" spans="10:10" x14ac:dyDescent="0.25">
      <c r="J33" s="82"/>
    </row>
  </sheetData>
  <conditionalFormatting sqref="I21:N21">
    <cfRule type="cellIs" dxfId="5" priority="2" operator="greaterThanOrEqual">
      <formula>19</formula>
    </cfRule>
    <cfRule type="cellIs" dxfId="4" priority="3" operator="between">
      <formula>11</formula>
      <formula>18</formula>
    </cfRule>
    <cfRule type="cellIs" dxfId="3" priority="4" operator="between">
      <formula>3</formula>
      <formula>10</formula>
    </cfRule>
    <cfRule type="cellIs" dxfId="2" priority="5" operator="between">
      <formula>0</formula>
      <formula>2</formula>
    </cfRule>
    <cfRule type="cellIs" dxfId="1" priority="6" operator="lessThan">
      <formula>0</formula>
    </cfRule>
  </conditionalFormatting>
  <conditionalFormatting sqref="H20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358EBC69E6FD428E52C03F9ACB1B5D" ma:contentTypeVersion="2" ma:contentTypeDescription="Ein neues Dokument erstellen." ma:contentTypeScope="" ma:versionID="9966ef1f8aff133715bfbccdb555b915">
  <xsd:schema xmlns:xsd="http://www.w3.org/2001/XMLSchema" xmlns:xs="http://www.w3.org/2001/XMLSchema" xmlns:p="http://schemas.microsoft.com/office/2006/metadata/properties" xmlns:ns2="2d8ab9de-c793-4fdf-8e68-bc25daca8b95" targetNamespace="http://schemas.microsoft.com/office/2006/metadata/properties" ma:root="true" ma:fieldsID="449782e30c2cdb5174cd2cb1b48511ac" ns2:_="">
    <xsd:import namespace="2d8ab9de-c793-4fdf-8e68-bc25daca8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ab9de-c793-4fdf-8e68-bc25daca8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E462C-ADC8-4CBB-9E19-339423BEA0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8645B-91E2-492F-AE3F-A4C0010F52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d8ab9de-c793-4fdf-8e68-bc25daca8b9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64E59C-E090-4E43-84F9-75EC1FF5D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8ab9de-c793-4fdf-8e68-bc25daca8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Nutri-Score + Nährwerttab</vt:lpstr>
      <vt:lpstr>Score + Nährwerte + Formeln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Tippel, Laura</cp:lastModifiedBy>
  <cp:revision/>
  <dcterms:created xsi:type="dcterms:W3CDTF">2020-06-18T08:55:23Z</dcterms:created>
  <dcterms:modified xsi:type="dcterms:W3CDTF">2021-04-30T11:59:00Z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0x01010019358EBC69E6FD428E52C03F9ACB1B5D</vt:lpwstr>
  </property>
</Properties>
</file>