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DieseArbeitsmappe" defaultThemeVersion="124226"/>
  <bookViews>
    <workbookView xWindow="120" yWindow="375" windowWidth="18915" windowHeight="7500" tabRatio="633"/>
  </bookViews>
  <sheets>
    <sheet name="Erläuterungen" sheetId="6" r:id="rId1"/>
    <sheet name="Trainingsplan" sheetId="4" r:id="rId2"/>
    <sheet name="bearbeitbare Aufgaben" sheetId="5" r:id="rId3"/>
  </sheets>
  <definedNames>
    <definedName name="_xlnm.Print_Area" localSheetId="1">Trainingsplan!$A$1:$Q$132</definedName>
    <definedName name="_xlnm.Print_Titles" localSheetId="1">Trainingsplan!$11:$11</definedName>
  </definedNames>
  <calcPr calcId="145621"/>
</workbook>
</file>

<file path=xl/calcChain.xml><?xml version="1.0" encoding="utf-8"?>
<calcChain xmlns="http://schemas.openxmlformats.org/spreadsheetml/2006/main">
  <c r="BJ12" i="5" l="1"/>
  <c r="BI12" i="5"/>
  <c r="BH12" i="5"/>
  <c r="BG12" i="5"/>
  <c r="BF12" i="5"/>
  <c r="BE12" i="5"/>
  <c r="BD12" i="5"/>
  <c r="BC12" i="5"/>
  <c r="BB12" i="5"/>
  <c r="BA12" i="5"/>
  <c r="AZ12" i="5"/>
  <c r="AY12" i="5"/>
  <c r="AX12" i="5"/>
  <c r="AW12" i="5"/>
  <c r="AV12" i="5"/>
  <c r="AU12" i="5"/>
  <c r="AT12" i="5"/>
  <c r="AS12" i="5"/>
  <c r="AR12" i="5"/>
  <c r="AQ12" i="5"/>
  <c r="AP12" i="5"/>
  <c r="BJ11" i="5"/>
  <c r="BI11" i="5"/>
  <c r="BH11" i="5"/>
  <c r="BG11" i="5"/>
  <c r="BF11" i="5"/>
  <c r="BE11" i="5"/>
  <c r="BD11" i="5"/>
  <c r="BC11" i="5"/>
  <c r="BB11" i="5"/>
  <c r="BA11" i="5"/>
  <c r="AZ11" i="5"/>
  <c r="AY11" i="5"/>
  <c r="AX11" i="5"/>
  <c r="AW11" i="5"/>
  <c r="AV11" i="5"/>
  <c r="AU11" i="5"/>
  <c r="AT11" i="5"/>
  <c r="AS11" i="5"/>
  <c r="AR11" i="5"/>
  <c r="AQ11" i="5"/>
  <c r="AP11" i="5"/>
  <c r="BJ10" i="5"/>
  <c r="BI10" i="5"/>
  <c r="BH10" i="5"/>
  <c r="BG10" i="5"/>
  <c r="BF10" i="5"/>
  <c r="BE10" i="5"/>
  <c r="BD10" i="5"/>
  <c r="BC10" i="5"/>
  <c r="BB10" i="5"/>
  <c r="BA10" i="5"/>
  <c r="AZ10" i="5"/>
  <c r="AY10" i="5"/>
  <c r="AX10" i="5"/>
  <c r="AW10" i="5"/>
  <c r="AV10" i="5"/>
  <c r="AU10" i="5"/>
  <c r="BJ9" i="5"/>
  <c r="BI9" i="5"/>
  <c r="BH9" i="5"/>
  <c r="BG9" i="5"/>
  <c r="BF9" i="5"/>
  <c r="BE9" i="5"/>
  <c r="BD9" i="5"/>
  <c r="BC9" i="5"/>
  <c r="BB9" i="5"/>
  <c r="BA9" i="5"/>
  <c r="AZ9" i="5"/>
  <c r="AY9" i="5"/>
  <c r="AX9" i="5"/>
  <c r="AW9" i="5"/>
  <c r="AV9" i="5"/>
  <c r="AU9" i="5"/>
  <c r="AT9" i="5"/>
  <c r="AS9" i="5"/>
  <c r="BJ8" i="5"/>
  <c r="BI8" i="5"/>
  <c r="BH8" i="5"/>
  <c r="BG8" i="5"/>
  <c r="BF8" i="5"/>
  <c r="BE8" i="5"/>
  <c r="BD8" i="5"/>
  <c r="BC8" i="5"/>
  <c r="BB8" i="5"/>
  <c r="BA8" i="5"/>
  <c r="AZ8" i="5"/>
  <c r="AY8" i="5"/>
  <c r="AX8" i="5"/>
  <c r="AW8" i="5"/>
  <c r="BJ7" i="5"/>
  <c r="BI7" i="5"/>
  <c r="BH7" i="5"/>
  <c r="BG7" i="5"/>
  <c r="BF7" i="5"/>
  <c r="BE7" i="5"/>
  <c r="BD7" i="5"/>
  <c r="BC7" i="5"/>
  <c r="BB7" i="5"/>
  <c r="BA7" i="5"/>
  <c r="AZ7" i="5"/>
  <c r="AY7" i="5"/>
  <c r="AX7" i="5"/>
  <c r="AW7" i="5"/>
  <c r="AV7" i="5"/>
  <c r="AU7" i="5"/>
  <c r="AT7" i="5"/>
  <c r="AS7" i="5"/>
  <c r="BJ6" i="5"/>
  <c r="BI6" i="5"/>
  <c r="BH6" i="5"/>
  <c r="BG6" i="5"/>
  <c r="M17" i="4"/>
  <c r="K41" i="4"/>
  <c r="BJ20" i="5" l="1"/>
  <c r="BI20" i="5"/>
  <c r="BH20" i="5"/>
  <c r="BG20" i="5"/>
  <c r="BF20" i="5"/>
  <c r="BE20" i="5"/>
  <c r="BD20" i="5"/>
  <c r="BC20" i="5"/>
  <c r="BB20" i="5"/>
  <c r="BA20" i="5"/>
  <c r="AZ20" i="5"/>
  <c r="AY20" i="5"/>
  <c r="AX20" i="5"/>
  <c r="AW20" i="5"/>
  <c r="AV20" i="5"/>
  <c r="AU20" i="5"/>
  <c r="AT20" i="5"/>
  <c r="AS20" i="5"/>
  <c r="AR20" i="5"/>
  <c r="AQ20" i="5"/>
  <c r="AP20" i="5"/>
  <c r="AO20" i="5"/>
  <c r="BJ19" i="5"/>
  <c r="BI19" i="5"/>
  <c r="BH19" i="5"/>
  <c r="BG19" i="5"/>
  <c r="BF19" i="5"/>
  <c r="BE19" i="5"/>
  <c r="BD19" i="5"/>
  <c r="BC19" i="5"/>
  <c r="BB19" i="5"/>
  <c r="BA19" i="5"/>
  <c r="AZ19" i="5"/>
  <c r="AY19" i="5"/>
  <c r="AX19" i="5"/>
  <c r="AW19" i="5"/>
  <c r="AV19" i="5"/>
  <c r="AU19" i="5"/>
  <c r="AT19" i="5"/>
  <c r="AS19" i="5"/>
  <c r="AR19" i="5"/>
  <c r="AQ19" i="5"/>
  <c r="AP19" i="5"/>
  <c r="BJ18" i="5"/>
  <c r="BI18" i="5"/>
  <c r="BH18" i="5"/>
  <c r="BG18" i="5"/>
  <c r="BF18" i="5"/>
  <c r="BE18" i="5"/>
  <c r="BD18" i="5"/>
  <c r="BC18" i="5"/>
  <c r="BB18" i="5"/>
  <c r="BA18" i="5"/>
  <c r="AZ18" i="5"/>
  <c r="AY18" i="5"/>
  <c r="AX18" i="5"/>
  <c r="AW18" i="5"/>
  <c r="AV18" i="5"/>
  <c r="AU18" i="5"/>
  <c r="AT18" i="5"/>
  <c r="AS18" i="5"/>
  <c r="BJ17" i="5"/>
  <c r="BI17" i="5"/>
  <c r="BH17" i="5"/>
  <c r="BG17" i="5"/>
  <c r="BF17" i="5"/>
  <c r="BE17" i="5"/>
  <c r="BD17" i="5"/>
  <c r="BC17" i="5"/>
  <c r="BB17" i="5"/>
  <c r="BA17" i="5"/>
  <c r="AZ17" i="5"/>
  <c r="AY17" i="5"/>
  <c r="AX17" i="5"/>
  <c r="AW17" i="5"/>
  <c r="AV17" i="5"/>
  <c r="AU17" i="5"/>
  <c r="AT17" i="5"/>
  <c r="BJ16" i="5"/>
  <c r="BI16" i="5"/>
  <c r="BH16" i="5"/>
  <c r="BG16" i="5"/>
  <c r="BF16" i="5"/>
  <c r="BE16" i="5"/>
  <c r="BD16" i="5"/>
  <c r="BC16" i="5"/>
  <c r="BB16" i="5"/>
  <c r="BA16" i="5"/>
  <c r="AZ16" i="5"/>
  <c r="AY16" i="5"/>
  <c r="AX16" i="5"/>
  <c r="AW16" i="5"/>
  <c r="AV16" i="5"/>
  <c r="AU16" i="5"/>
  <c r="AT16" i="5"/>
  <c r="BJ15" i="5"/>
  <c r="BI15" i="5"/>
  <c r="BH15" i="5"/>
  <c r="BG15" i="5"/>
  <c r="BF15" i="5"/>
  <c r="BE15" i="5"/>
  <c r="BD15" i="5"/>
  <c r="BC15" i="5"/>
  <c r="BB15" i="5"/>
  <c r="BA15" i="5"/>
  <c r="AZ15" i="5"/>
  <c r="AY15" i="5"/>
  <c r="AX15" i="5"/>
  <c r="AW15" i="5"/>
  <c r="AV15" i="5"/>
  <c r="AU15" i="5"/>
  <c r="AT15" i="5"/>
  <c r="AS15" i="5"/>
  <c r="AR15" i="5"/>
  <c r="AQ15" i="5"/>
  <c r="BJ14" i="5"/>
  <c r="BI14" i="5"/>
  <c r="BH14" i="5"/>
  <c r="BG14" i="5"/>
  <c r="BF14" i="5"/>
  <c r="BE14" i="5"/>
  <c r="BD14" i="5"/>
  <c r="BC14" i="5"/>
  <c r="BB14" i="5"/>
  <c r="BA14" i="5"/>
  <c r="AZ14" i="5"/>
  <c r="AY14" i="5"/>
  <c r="AX14" i="5"/>
  <c r="AW14" i="5"/>
  <c r="BJ28" i="5"/>
  <c r="BI28" i="5"/>
  <c r="BH28" i="5"/>
  <c r="BG28" i="5"/>
  <c r="BF28" i="5"/>
  <c r="BE28" i="5"/>
  <c r="BD28" i="5"/>
  <c r="BC28" i="5"/>
  <c r="BB28" i="5"/>
  <c r="BA28" i="5"/>
  <c r="AZ28" i="5"/>
  <c r="AY28" i="5"/>
  <c r="AX28" i="5"/>
  <c r="AW28" i="5"/>
  <c r="AV28" i="5"/>
  <c r="AU28" i="5"/>
  <c r="AT28" i="5"/>
  <c r="AS28" i="5"/>
  <c r="AR28" i="5"/>
  <c r="AQ28" i="5"/>
  <c r="AP28" i="5"/>
  <c r="BJ27" i="5"/>
  <c r="BI27" i="5"/>
  <c r="BH27" i="5"/>
  <c r="BG27" i="5"/>
  <c r="BF27" i="5"/>
  <c r="BE27" i="5"/>
  <c r="BD27" i="5"/>
  <c r="BC27" i="5"/>
  <c r="BB27" i="5"/>
  <c r="BA27" i="5"/>
  <c r="AZ27" i="5"/>
  <c r="AY27" i="5"/>
  <c r="AX27" i="5"/>
  <c r="AW27" i="5"/>
  <c r="AV27" i="5"/>
  <c r="AU27" i="5"/>
  <c r="AT27" i="5"/>
  <c r="AS27" i="5"/>
  <c r="AR27" i="5"/>
  <c r="AQ27" i="5"/>
  <c r="BJ26" i="5"/>
  <c r="BI26" i="5"/>
  <c r="BH26" i="5"/>
  <c r="BG26" i="5"/>
  <c r="BF26" i="5"/>
  <c r="BE26" i="5"/>
  <c r="BD26" i="5"/>
  <c r="BC26" i="5"/>
  <c r="BB26" i="5"/>
  <c r="BA26" i="5"/>
  <c r="AZ26" i="5"/>
  <c r="AY26" i="5"/>
  <c r="AX26" i="5"/>
  <c r="AW26" i="5"/>
  <c r="AV26" i="5"/>
  <c r="AU26" i="5"/>
  <c r="AT26" i="5"/>
  <c r="AS26" i="5"/>
  <c r="BJ25" i="5"/>
  <c r="BI25" i="5"/>
  <c r="BH25" i="5"/>
  <c r="BG25" i="5"/>
  <c r="BF25" i="5"/>
  <c r="BE25" i="5"/>
  <c r="BD25" i="5"/>
  <c r="BC25" i="5"/>
  <c r="BB25" i="5"/>
  <c r="BA25" i="5"/>
  <c r="AZ25" i="5"/>
  <c r="AY25" i="5"/>
  <c r="BJ24" i="5"/>
  <c r="BI24" i="5"/>
  <c r="BH24" i="5"/>
  <c r="BG24" i="5"/>
  <c r="BF24" i="5"/>
  <c r="BE24" i="5"/>
  <c r="BD24" i="5"/>
  <c r="BC24" i="5"/>
  <c r="BB24" i="5"/>
  <c r="BA24" i="5"/>
  <c r="AZ24" i="5"/>
  <c r="AY24" i="5"/>
  <c r="AX24" i="5"/>
  <c r="AW24" i="5"/>
  <c r="AV24" i="5"/>
  <c r="AU24" i="5"/>
  <c r="BJ23" i="5"/>
  <c r="BI23" i="5"/>
  <c r="BH23" i="5"/>
  <c r="BG23" i="5"/>
  <c r="BF23" i="5"/>
  <c r="BE23" i="5"/>
  <c r="BD23" i="5"/>
  <c r="BC23" i="5"/>
  <c r="BB23" i="5"/>
  <c r="BA23" i="5"/>
  <c r="AZ23" i="5"/>
  <c r="AY23" i="5"/>
  <c r="AX23" i="5"/>
  <c r="AW23" i="5"/>
  <c r="AV23" i="5"/>
  <c r="AU23" i="5"/>
  <c r="AT23" i="5"/>
  <c r="AS23" i="5"/>
  <c r="AR23" i="5"/>
  <c r="AQ23" i="5"/>
  <c r="AP23" i="5"/>
  <c r="BJ22" i="5"/>
  <c r="BI22" i="5"/>
  <c r="AA129" i="4" l="1"/>
  <c r="AO12" i="5" s="1"/>
  <c r="K129" i="4"/>
  <c r="N129" i="4" s="1"/>
  <c r="AA16" i="4" l="1"/>
  <c r="K16" i="4"/>
  <c r="N16" i="4" s="1"/>
  <c r="AU31" i="5" l="1"/>
  <c r="AV31" i="5"/>
  <c r="AW31" i="5"/>
  <c r="AX31" i="5"/>
  <c r="AY31" i="5"/>
  <c r="AZ31" i="5"/>
  <c r="BA31" i="5"/>
  <c r="BB31" i="5"/>
  <c r="BC31" i="5"/>
  <c r="BD31" i="5"/>
  <c r="BE31" i="5"/>
  <c r="BF31" i="5"/>
  <c r="BG31" i="5"/>
  <c r="BH31" i="5"/>
  <c r="BI31" i="5"/>
  <c r="BJ31" i="5"/>
  <c r="AK32" i="5"/>
  <c r="AL32" i="5"/>
  <c r="AM32" i="5"/>
  <c r="AN32" i="5"/>
  <c r="AO32" i="5"/>
  <c r="AP32" i="5"/>
  <c r="AQ32" i="5"/>
  <c r="AR32" i="5"/>
  <c r="AS32" i="5"/>
  <c r="AT32" i="5"/>
  <c r="AU32" i="5"/>
  <c r="AV32" i="5"/>
  <c r="AW32" i="5"/>
  <c r="AX32" i="5"/>
  <c r="AY32" i="5"/>
  <c r="AZ32" i="5"/>
  <c r="BA32" i="5"/>
  <c r="BB32" i="5"/>
  <c r="BC32" i="5"/>
  <c r="BD32" i="5"/>
  <c r="BE32" i="5"/>
  <c r="BF32" i="5"/>
  <c r="BG32" i="5"/>
  <c r="BH32" i="5"/>
  <c r="BI32" i="5"/>
  <c r="BJ32" i="5"/>
  <c r="BD33" i="5"/>
  <c r="BE33" i="5"/>
  <c r="BF33" i="5"/>
  <c r="BG33" i="5"/>
  <c r="BH33" i="5"/>
  <c r="BI33" i="5"/>
  <c r="BJ33" i="5"/>
  <c r="AR34" i="5"/>
  <c r="AS34" i="5"/>
  <c r="AT34" i="5"/>
  <c r="AU34" i="5"/>
  <c r="AV34" i="5"/>
  <c r="AW34" i="5"/>
  <c r="AX34" i="5"/>
  <c r="AY34" i="5"/>
  <c r="AZ34" i="5"/>
  <c r="BA34" i="5"/>
  <c r="BB34" i="5"/>
  <c r="BC34" i="5"/>
  <c r="BD34" i="5"/>
  <c r="BE34" i="5"/>
  <c r="BF34" i="5"/>
  <c r="BG34" i="5"/>
  <c r="BH34" i="5"/>
  <c r="BI34" i="5"/>
  <c r="BJ34" i="5"/>
  <c r="AM35" i="5"/>
  <c r="AN35" i="5"/>
  <c r="AO35" i="5"/>
  <c r="AP35" i="5"/>
  <c r="AQ35" i="5"/>
  <c r="AR35" i="5"/>
  <c r="AS35" i="5"/>
  <c r="AT35" i="5"/>
  <c r="AU35" i="5"/>
  <c r="AV35" i="5"/>
  <c r="AW35" i="5"/>
  <c r="AX35" i="5"/>
  <c r="AY35" i="5"/>
  <c r="AZ35" i="5"/>
  <c r="BA35" i="5"/>
  <c r="BB35" i="5"/>
  <c r="BC35" i="5"/>
  <c r="BD35" i="5"/>
  <c r="BE35" i="5"/>
  <c r="BF35" i="5"/>
  <c r="BG35" i="5"/>
  <c r="BH35" i="5"/>
  <c r="BI35" i="5"/>
  <c r="BJ35" i="5"/>
  <c r="AR36" i="5"/>
  <c r="AS36" i="5"/>
  <c r="AT36" i="5"/>
  <c r="AU36" i="5"/>
  <c r="AV36" i="5"/>
  <c r="AW36" i="5"/>
  <c r="AX36" i="5"/>
  <c r="AY36" i="5"/>
  <c r="AZ36" i="5"/>
  <c r="BA36" i="5"/>
  <c r="BB36" i="5"/>
  <c r="BC36" i="5"/>
  <c r="BD36" i="5"/>
  <c r="BE36" i="5"/>
  <c r="BF36" i="5"/>
  <c r="BG36" i="5"/>
  <c r="BH36" i="5"/>
  <c r="BI36" i="5"/>
  <c r="BJ36" i="5"/>
  <c r="BJ30" i="5"/>
  <c r="BI30" i="5"/>
  <c r="BH30" i="5"/>
  <c r="BG30" i="5"/>
  <c r="BF30" i="5"/>
  <c r="BE30" i="5"/>
  <c r="BD30" i="5"/>
  <c r="BC30" i="5"/>
  <c r="BB30" i="5"/>
  <c r="BA30" i="5"/>
  <c r="AZ30" i="5"/>
  <c r="AY30" i="5"/>
  <c r="AX30" i="5"/>
  <c r="AW30" i="5"/>
  <c r="AV30" i="5"/>
  <c r="AU30" i="5"/>
  <c r="K13" i="4" l="1"/>
  <c r="K14" i="4"/>
  <c r="K12" i="4"/>
  <c r="K15" i="4"/>
  <c r="K17" i="4"/>
  <c r="K18" i="4"/>
  <c r="K19" i="4"/>
  <c r="K20" i="4"/>
  <c r="K21" i="4"/>
  <c r="K22" i="4"/>
  <c r="K23" i="4"/>
  <c r="K24" i="4"/>
  <c r="K25" i="4"/>
  <c r="K26" i="4"/>
  <c r="K27" i="4"/>
  <c r="K28" i="4"/>
  <c r="K29" i="4"/>
  <c r="K30" i="4"/>
  <c r="K31" i="4"/>
  <c r="K32" i="4"/>
  <c r="K33" i="4"/>
  <c r="K34" i="4"/>
  <c r="K35" i="4"/>
  <c r="K36" i="4"/>
  <c r="K37" i="4"/>
  <c r="K38" i="4"/>
  <c r="K39" i="4"/>
  <c r="K40"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30" i="4"/>
  <c r="K131" i="4"/>
  <c r="K132" i="4"/>
  <c r="K133" i="4"/>
  <c r="L129" i="4" l="1"/>
  <c r="L16" i="4"/>
  <c r="AA133" i="4" l="1"/>
  <c r="AA132" i="4"/>
  <c r="AA131" i="4"/>
  <c r="AA130" i="4"/>
  <c r="AA128" i="4"/>
  <c r="AA127" i="4"/>
  <c r="AA126" i="4"/>
  <c r="AA125" i="4"/>
  <c r="AA124" i="4"/>
  <c r="AA123" i="4"/>
  <c r="AA122" i="4"/>
  <c r="AA121" i="4"/>
  <c r="AA120" i="4"/>
  <c r="AA119" i="4"/>
  <c r="AA118" i="4"/>
  <c r="AA117" i="4"/>
  <c r="AA116" i="4"/>
  <c r="AA115" i="4"/>
  <c r="AA114" i="4"/>
  <c r="AA113" i="4"/>
  <c r="AA112" i="4"/>
  <c r="AA111" i="4"/>
  <c r="AA110" i="4"/>
  <c r="AA109" i="4"/>
  <c r="AA108" i="4"/>
  <c r="AA107" i="4"/>
  <c r="AA106" i="4"/>
  <c r="AA105" i="4"/>
  <c r="AA104" i="4"/>
  <c r="AA103" i="4"/>
  <c r="AA102" i="4"/>
  <c r="AA101" i="4"/>
  <c r="AA100" i="4"/>
  <c r="AA99" i="4"/>
  <c r="AA98" i="4"/>
  <c r="AA97" i="4"/>
  <c r="AA96" i="4"/>
  <c r="AA95" i="4"/>
  <c r="AA94" i="4"/>
  <c r="AA93" i="4"/>
  <c r="AA92" i="4"/>
  <c r="AA91" i="4"/>
  <c r="AA90" i="4"/>
  <c r="AA89" i="4"/>
  <c r="AA88" i="4"/>
  <c r="AA87" i="4"/>
  <c r="AA86" i="4"/>
  <c r="AA85" i="4"/>
  <c r="AA84" i="4"/>
  <c r="AA83" i="4"/>
  <c r="AA82" i="4"/>
  <c r="AA81" i="4"/>
  <c r="AA80" i="4"/>
  <c r="AA79" i="4"/>
  <c r="AA78" i="4"/>
  <c r="AA77"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N123" i="4"/>
  <c r="N124" i="4"/>
  <c r="N125" i="4"/>
  <c r="N113" i="4"/>
  <c r="N114" i="4"/>
  <c r="N115" i="4"/>
  <c r="N116" i="4"/>
  <c r="N117" i="4"/>
  <c r="N118" i="4"/>
  <c r="N119" i="4"/>
  <c r="N120" i="4"/>
  <c r="N121" i="4"/>
  <c r="N122" i="4"/>
  <c r="N106" i="4"/>
  <c r="N107" i="4"/>
  <c r="N108" i="4"/>
  <c r="N109" i="4"/>
  <c r="N110" i="4"/>
  <c r="N111" i="4"/>
  <c r="N91" i="4"/>
  <c r="N92" i="4"/>
  <c r="N93" i="4"/>
  <c r="N94" i="4"/>
  <c r="N95" i="4"/>
  <c r="N96" i="4"/>
  <c r="N97" i="4"/>
  <c r="N98" i="4"/>
  <c r="N99" i="4"/>
  <c r="N100" i="4"/>
  <c r="N101" i="4"/>
  <c r="N102" i="4"/>
  <c r="N103" i="4"/>
  <c r="N104" i="4"/>
  <c r="N105" i="4"/>
  <c r="N112" i="4"/>
  <c r="N126" i="4"/>
  <c r="N75" i="4"/>
  <c r="N77" i="4"/>
  <c r="N79" i="4"/>
  <c r="N76" i="4"/>
  <c r="N78" i="4"/>
  <c r="N80" i="4"/>
  <c r="N82" i="4"/>
  <c r="N84" i="4"/>
  <c r="N81" i="4"/>
  <c r="N83" i="4"/>
  <c r="N85" i="4"/>
  <c r="N87" i="4"/>
  <c r="N89" i="4"/>
  <c r="N86" i="4"/>
  <c r="N88" i="4"/>
  <c r="N62" i="4"/>
  <c r="N64" i="4"/>
  <c r="N63" i="4"/>
  <c r="N65" i="4"/>
  <c r="N67" i="4"/>
  <c r="N69" i="4"/>
  <c r="N66" i="4"/>
  <c r="N68" i="4"/>
  <c r="N73" i="4"/>
  <c r="N71" i="4"/>
  <c r="N39" i="4"/>
  <c r="N41" i="4"/>
  <c r="N42" i="4"/>
  <c r="N43" i="4"/>
  <c r="N45" i="4"/>
  <c r="N40" i="4"/>
  <c r="N44" i="4"/>
  <c r="N46" i="4"/>
  <c r="N48" i="4"/>
  <c r="N50" i="4"/>
  <c r="N51" i="4"/>
  <c r="N47" i="4"/>
  <c r="N49" i="4"/>
  <c r="N52" i="4"/>
  <c r="N54" i="4"/>
  <c r="N56" i="4"/>
  <c r="N58" i="4"/>
  <c r="N53" i="4"/>
  <c r="N55" i="4"/>
  <c r="N57" i="4"/>
  <c r="N23" i="4"/>
  <c r="N25" i="4"/>
  <c r="N27" i="4"/>
  <c r="N24" i="4"/>
  <c r="N26" i="4"/>
  <c r="N28" i="4"/>
  <c r="N30" i="4"/>
  <c r="N31" i="4"/>
  <c r="N32" i="4"/>
  <c r="N29" i="4"/>
  <c r="N33" i="4"/>
  <c r="N35" i="4"/>
  <c r="N36" i="4"/>
  <c r="N37" i="4"/>
  <c r="N34" i="4"/>
  <c r="N61" i="4"/>
  <c r="N59" i="4"/>
  <c r="N20" i="4"/>
  <c r="N19" i="4"/>
  <c r="L19" i="4" l="1"/>
  <c r="N21" i="4"/>
  <c r="L21" i="4"/>
  <c r="N22" i="4"/>
  <c r="L22" i="4"/>
  <c r="N18" i="4"/>
  <c r="L12" i="4"/>
  <c r="L14" i="4"/>
  <c r="L17" i="4"/>
  <c r="L23" i="4"/>
  <c r="L25" i="4"/>
  <c r="L27" i="4"/>
  <c r="L29" i="4"/>
  <c r="L31" i="4"/>
  <c r="L33" i="4"/>
  <c r="L35" i="4"/>
  <c r="L37" i="4"/>
  <c r="L39" i="4"/>
  <c r="L41" i="4"/>
  <c r="L43" i="4"/>
  <c r="L45" i="4"/>
  <c r="L47" i="4"/>
  <c r="L49" i="4"/>
  <c r="L52" i="4"/>
  <c r="L54" i="4"/>
  <c r="L56" i="4"/>
  <c r="L58" i="4"/>
  <c r="L60" i="4"/>
  <c r="L62" i="4"/>
  <c r="L64" i="4"/>
  <c r="L66" i="4"/>
  <c r="L68" i="4"/>
  <c r="L70" i="4"/>
  <c r="L72" i="4"/>
  <c r="L74" i="4"/>
  <c r="L76" i="4"/>
  <c r="L78" i="4"/>
  <c r="L80" i="4"/>
  <c r="L82" i="4"/>
  <c r="L84" i="4"/>
  <c r="L86" i="4"/>
  <c r="L88" i="4"/>
  <c r="L90" i="4"/>
  <c r="L92" i="4"/>
  <c r="L94" i="4"/>
  <c r="L95" i="4"/>
  <c r="L97" i="4"/>
  <c r="L99" i="4"/>
  <c r="L101" i="4"/>
  <c r="L103" i="4"/>
  <c r="L105" i="4"/>
  <c r="L107" i="4"/>
  <c r="L109" i="4"/>
  <c r="L111" i="4"/>
  <c r="L113" i="4"/>
  <c r="L115" i="4"/>
  <c r="L117" i="4"/>
  <c r="L119" i="4"/>
  <c r="L121" i="4"/>
  <c r="L123" i="4"/>
  <c r="L125" i="4"/>
  <c r="L127" i="4"/>
  <c r="L130" i="4"/>
  <c r="L132" i="4"/>
  <c r="L13" i="4"/>
  <c r="L15" i="4"/>
  <c r="L18" i="4"/>
  <c r="L20" i="4"/>
  <c r="L24" i="4"/>
  <c r="L26" i="4"/>
  <c r="L28" i="4"/>
  <c r="L30" i="4"/>
  <c r="L32" i="4"/>
  <c r="L34" i="4"/>
  <c r="L36" i="4"/>
  <c r="L38" i="4"/>
  <c r="L40" i="4"/>
  <c r="L42" i="4"/>
  <c r="L44" i="4"/>
  <c r="L46" i="4"/>
  <c r="L48" i="4"/>
  <c r="L50" i="4"/>
  <c r="L51" i="4"/>
  <c r="L53" i="4"/>
  <c r="L55" i="4"/>
  <c r="L57" i="4"/>
  <c r="L59" i="4"/>
  <c r="L61" i="4"/>
  <c r="L63" i="4"/>
  <c r="L65" i="4"/>
  <c r="L67" i="4"/>
  <c r="L69" i="4"/>
  <c r="L71" i="4"/>
  <c r="L73" i="4"/>
  <c r="L75" i="4"/>
  <c r="L77" i="4"/>
  <c r="L79" i="4"/>
  <c r="L81" i="4"/>
  <c r="L83" i="4"/>
  <c r="L85" i="4"/>
  <c r="L87" i="4"/>
  <c r="L89" i="4"/>
  <c r="L91" i="4"/>
  <c r="L93" i="4"/>
  <c r="L96" i="4"/>
  <c r="L98" i="4"/>
  <c r="L100" i="4"/>
  <c r="L102" i="4"/>
  <c r="L104" i="4"/>
  <c r="L106" i="4"/>
  <c r="L108" i="4"/>
  <c r="L110" i="4"/>
  <c r="L112" i="4"/>
  <c r="L114" i="4"/>
  <c r="L116" i="4"/>
  <c r="L118" i="4"/>
  <c r="L120" i="4"/>
  <c r="L122" i="4"/>
  <c r="L124" i="4"/>
  <c r="L126" i="4"/>
  <c r="L128" i="4"/>
  <c r="L131" i="4"/>
  <c r="L133" i="4"/>
  <c r="N74" i="4"/>
  <c r="N72" i="4"/>
  <c r="N70" i="4"/>
  <c r="N90" i="4"/>
  <c r="N60" i="4"/>
  <c r="N38" i="4"/>
  <c r="AA13" i="4"/>
  <c r="AA14" i="4"/>
  <c r="AA15" i="4"/>
  <c r="AA17" i="4"/>
  <c r="AA12" i="4"/>
  <c r="AO31" i="5" l="1"/>
  <c r="AM12" i="5"/>
  <c r="AK12" i="5"/>
  <c r="AI12" i="5"/>
  <c r="AG12" i="5"/>
  <c r="AO11" i="5"/>
  <c r="AM11" i="5"/>
  <c r="AK11" i="5"/>
  <c r="AI11" i="5"/>
  <c r="AG11" i="5"/>
  <c r="AS10" i="5"/>
  <c r="AQ10" i="5"/>
  <c r="AO10" i="5"/>
  <c r="AM10" i="5"/>
  <c r="AK10" i="5"/>
  <c r="AI10" i="5"/>
  <c r="AG10" i="5"/>
  <c r="AQ9" i="5"/>
  <c r="AO9" i="5"/>
  <c r="AM9" i="5"/>
  <c r="AK9" i="5"/>
  <c r="AI9" i="5"/>
  <c r="AG9" i="5"/>
  <c r="AU8" i="5"/>
  <c r="AS8" i="5"/>
  <c r="AQ8" i="5"/>
  <c r="AO8" i="5"/>
  <c r="AM8" i="5"/>
  <c r="AK8" i="5"/>
  <c r="AI8" i="5"/>
  <c r="AG8" i="5"/>
  <c r="AQ7" i="5"/>
  <c r="AO7" i="5"/>
  <c r="AM7" i="5"/>
  <c r="AK7" i="5"/>
  <c r="AI7" i="5"/>
  <c r="AG7" i="5"/>
  <c r="BE6" i="5"/>
  <c r="BC6" i="5"/>
  <c r="BA6" i="5"/>
  <c r="AY6" i="5"/>
  <c r="AW6" i="5"/>
  <c r="AU6" i="5"/>
  <c r="AS6" i="5"/>
  <c r="AQ6" i="5"/>
  <c r="AO6" i="5"/>
  <c r="AM6" i="5"/>
  <c r="AK6" i="5"/>
  <c r="AI6" i="5"/>
  <c r="AG6" i="5"/>
  <c r="AN6" i="5"/>
  <c r="AN12" i="5"/>
  <c r="AL12" i="5"/>
  <c r="AJ12" i="5"/>
  <c r="AH12" i="5"/>
  <c r="AN11" i="5"/>
  <c r="AL11" i="5"/>
  <c r="AJ11" i="5"/>
  <c r="AH11" i="5"/>
  <c r="AT10" i="5"/>
  <c r="AR10" i="5"/>
  <c r="AP10" i="5"/>
  <c r="AN10" i="5"/>
  <c r="AL10" i="5"/>
  <c r="AJ10" i="5"/>
  <c r="AH10" i="5"/>
  <c r="AR9" i="5"/>
  <c r="AP9" i="5"/>
  <c r="AN9" i="5"/>
  <c r="AL9" i="5"/>
  <c r="AJ9" i="5"/>
  <c r="AH9" i="5"/>
  <c r="AV8" i="5"/>
  <c r="AT8" i="5"/>
  <c r="AR8" i="5"/>
  <c r="AP8" i="5"/>
  <c r="AN8" i="5"/>
  <c r="AL8" i="5"/>
  <c r="AJ8" i="5"/>
  <c r="AH8" i="5"/>
  <c r="AR7" i="5"/>
  <c r="AP7" i="5"/>
  <c r="AN7" i="5"/>
  <c r="AL7" i="5"/>
  <c r="AJ7" i="5"/>
  <c r="AH7" i="5"/>
  <c r="BF6" i="5"/>
  <c r="BD6" i="5"/>
  <c r="BB6" i="5"/>
  <c r="AZ6" i="5"/>
  <c r="AX6" i="5"/>
  <c r="AV6" i="5"/>
  <c r="AT6" i="5"/>
  <c r="AR6" i="5"/>
  <c r="AP6" i="5"/>
  <c r="AL6" i="5"/>
  <c r="AJ6" i="5"/>
  <c r="AH6" i="5"/>
  <c r="AS31" i="5"/>
  <c r="BA33" i="5"/>
  <c r="BC33" i="5"/>
  <c r="AP34" i="5"/>
  <c r="AP36" i="5"/>
  <c r="AT31" i="5"/>
  <c r="BB33" i="5"/>
  <c r="AQ34" i="5"/>
  <c r="AO36" i="5"/>
  <c r="AQ36" i="5"/>
  <c r="AN20" i="5"/>
  <c r="AL20" i="5"/>
  <c r="AJ20" i="5"/>
  <c r="AH20" i="5"/>
  <c r="AN19" i="5"/>
  <c r="AL19" i="5"/>
  <c r="AJ19" i="5"/>
  <c r="AH19" i="5"/>
  <c r="AR18" i="5"/>
  <c r="AP18" i="5"/>
  <c r="AN18" i="5"/>
  <c r="AL18" i="5"/>
  <c r="AJ18" i="5"/>
  <c r="AH18" i="5"/>
  <c r="AR17" i="5"/>
  <c r="AP17" i="5"/>
  <c r="AN17" i="5"/>
  <c r="AL17" i="5"/>
  <c r="AJ17" i="5"/>
  <c r="AH17" i="5"/>
  <c r="AR16" i="5"/>
  <c r="AP16" i="5"/>
  <c r="AN16" i="5"/>
  <c r="AL16" i="5"/>
  <c r="AJ16" i="5"/>
  <c r="AH16" i="5"/>
  <c r="AP15" i="5"/>
  <c r="AN15" i="5"/>
  <c r="AL15" i="5"/>
  <c r="AJ15" i="5"/>
  <c r="AH15" i="5"/>
  <c r="AV14" i="5"/>
  <c r="AT14" i="5"/>
  <c r="AR14" i="5"/>
  <c r="AP14" i="5"/>
  <c r="AN14" i="5"/>
  <c r="AL14" i="5"/>
  <c r="AJ14" i="5"/>
  <c r="AH14" i="5"/>
  <c r="AN28" i="5"/>
  <c r="AL28" i="5"/>
  <c r="AJ28" i="5"/>
  <c r="AH28" i="5"/>
  <c r="AP27" i="5"/>
  <c r="AN27" i="5"/>
  <c r="AL27" i="5"/>
  <c r="AJ27" i="5"/>
  <c r="AH27" i="5"/>
  <c r="AR26" i="5"/>
  <c r="AP26" i="5"/>
  <c r="AN26" i="5"/>
  <c r="AL26" i="5"/>
  <c r="AJ26" i="5"/>
  <c r="AH26" i="5"/>
  <c r="AX25" i="5"/>
  <c r="AV25" i="5"/>
  <c r="AT25" i="5"/>
  <c r="AR25" i="5"/>
  <c r="AP25" i="5"/>
  <c r="AN25" i="5"/>
  <c r="AL25" i="5"/>
  <c r="AJ25" i="5"/>
  <c r="AH25" i="5"/>
  <c r="AT24" i="5"/>
  <c r="AR24" i="5"/>
  <c r="AP24" i="5"/>
  <c r="AN24" i="5"/>
  <c r="AL24" i="5"/>
  <c r="AJ24" i="5"/>
  <c r="AH24" i="5"/>
  <c r="AN23" i="5"/>
  <c r="AL23" i="5"/>
  <c r="AJ23" i="5"/>
  <c r="AH23" i="5"/>
  <c r="BH22" i="5"/>
  <c r="BF22" i="5"/>
  <c r="BD22" i="5"/>
  <c r="BB22" i="5"/>
  <c r="AZ22" i="5"/>
  <c r="AX22" i="5"/>
  <c r="AV22" i="5"/>
  <c r="AT22" i="5"/>
  <c r="AR22" i="5"/>
  <c r="AP22" i="5"/>
  <c r="AN22" i="5"/>
  <c r="AM20" i="5"/>
  <c r="AK20" i="5"/>
  <c r="AI20" i="5"/>
  <c r="AG20" i="5"/>
  <c r="AO19" i="5"/>
  <c r="AM19" i="5"/>
  <c r="AK19" i="5"/>
  <c r="AI19" i="5"/>
  <c r="AG19" i="5"/>
  <c r="AQ18" i="5"/>
  <c r="AO18" i="5"/>
  <c r="AM18" i="5"/>
  <c r="AK18" i="5"/>
  <c r="AI18" i="5"/>
  <c r="AG18" i="5"/>
  <c r="AS17" i="5"/>
  <c r="AQ17" i="5"/>
  <c r="AO17" i="5"/>
  <c r="AM17" i="5"/>
  <c r="AK17" i="5"/>
  <c r="AI17" i="5"/>
  <c r="AG17" i="5"/>
  <c r="AS16" i="5"/>
  <c r="AQ16" i="5"/>
  <c r="AO16" i="5"/>
  <c r="AM16" i="5"/>
  <c r="AK16" i="5"/>
  <c r="AI16" i="5"/>
  <c r="AG16" i="5"/>
  <c r="AO15" i="5"/>
  <c r="AM15" i="5"/>
  <c r="AK15" i="5"/>
  <c r="AI15" i="5"/>
  <c r="AG15" i="5"/>
  <c r="AU14" i="5"/>
  <c r="AS14" i="5"/>
  <c r="AQ14" i="5"/>
  <c r="AO14" i="5"/>
  <c r="AM14" i="5"/>
  <c r="AK14" i="5"/>
  <c r="AI14" i="5"/>
  <c r="AG14" i="5"/>
  <c r="AO28" i="5"/>
  <c r="AM28" i="5"/>
  <c r="AK28" i="5"/>
  <c r="AI28" i="5"/>
  <c r="AG28" i="5"/>
  <c r="AO27" i="5"/>
  <c r="AM27" i="5"/>
  <c r="AK27" i="5"/>
  <c r="AI27" i="5"/>
  <c r="AG27" i="5"/>
  <c r="AQ26" i="5"/>
  <c r="AO26" i="5"/>
  <c r="AM26" i="5"/>
  <c r="AK26" i="5"/>
  <c r="AI26" i="5"/>
  <c r="AG26" i="5"/>
  <c r="AW25" i="5"/>
  <c r="AU25" i="5"/>
  <c r="AS25" i="5"/>
  <c r="AQ25" i="5"/>
  <c r="AO25" i="5"/>
  <c r="AM25" i="5"/>
  <c r="AK25" i="5"/>
  <c r="AI25" i="5"/>
  <c r="AG25" i="5"/>
  <c r="AS24" i="5"/>
  <c r="AQ24" i="5"/>
  <c r="AO24" i="5"/>
  <c r="AM24" i="5"/>
  <c r="AK24" i="5"/>
  <c r="AI24" i="5"/>
  <c r="AG24" i="5"/>
  <c r="AM23" i="5"/>
  <c r="AI23" i="5"/>
  <c r="BG22" i="5"/>
  <c r="BC22" i="5"/>
  <c r="AU22" i="5"/>
  <c r="AQ22" i="5"/>
  <c r="AM22" i="5"/>
  <c r="AK22" i="5"/>
  <c r="AI22" i="5"/>
  <c r="AG22" i="5"/>
  <c r="AO23" i="5"/>
  <c r="AK23" i="5"/>
  <c r="AG23" i="5"/>
  <c r="BE22" i="5"/>
  <c r="BA22" i="5"/>
  <c r="AW22" i="5"/>
  <c r="AS22" i="5"/>
  <c r="AO22" i="5"/>
  <c r="AL22" i="5"/>
  <c r="AJ22" i="5"/>
  <c r="AH22" i="5"/>
  <c r="AY22" i="5"/>
  <c r="AH31" i="5"/>
  <c r="AK30" i="5"/>
  <c r="AO30" i="5"/>
  <c r="AS30" i="5"/>
  <c r="AL36" i="5"/>
  <c r="AH36" i="5"/>
  <c r="AI35" i="5"/>
  <c r="AO34" i="5"/>
  <c r="AK34" i="5"/>
  <c r="AG34" i="5"/>
  <c r="AX33" i="5"/>
  <c r="AT33" i="5"/>
  <c r="AP33" i="5"/>
  <c r="AL33" i="5"/>
  <c r="AH33" i="5"/>
  <c r="AH32" i="5"/>
  <c r="AK31" i="5"/>
  <c r="AG31" i="5"/>
  <c r="AH30" i="5"/>
  <c r="AL30" i="5"/>
  <c r="AP30" i="5"/>
  <c r="AT30" i="5"/>
  <c r="AK36" i="5"/>
  <c r="AG36" i="5"/>
  <c r="AJ35" i="5"/>
  <c r="AN34" i="5"/>
  <c r="AJ34" i="5"/>
  <c r="AY33" i="5"/>
  <c r="AU33" i="5"/>
  <c r="AQ33" i="5"/>
  <c r="AM33" i="5"/>
  <c r="AI33" i="5"/>
  <c r="AI32" i="5"/>
  <c r="AR31" i="5"/>
  <c r="AN31" i="5"/>
  <c r="AJ31" i="5"/>
  <c r="AI30" i="5"/>
  <c r="AM30" i="5"/>
  <c r="AQ30" i="5"/>
  <c r="AN36" i="5"/>
  <c r="AJ36" i="5"/>
  <c r="AK35" i="5"/>
  <c r="AG35" i="5"/>
  <c r="AM34" i="5"/>
  <c r="AI34" i="5"/>
  <c r="AZ33" i="5"/>
  <c r="AV33" i="5"/>
  <c r="AR33" i="5"/>
  <c r="AN33" i="5"/>
  <c r="AJ33" i="5"/>
  <c r="AJ32" i="5"/>
  <c r="AQ31" i="5"/>
  <c r="AM31" i="5"/>
  <c r="AI31" i="5"/>
  <c r="AG30" i="5"/>
  <c r="AJ30" i="5"/>
  <c r="AN30" i="5"/>
  <c r="AR30" i="5"/>
  <c r="AM36" i="5"/>
  <c r="AI36" i="5"/>
  <c r="AL35" i="5"/>
  <c r="AH35" i="5"/>
  <c r="AL34" i="5"/>
  <c r="AH34" i="5"/>
  <c r="AW33" i="5"/>
  <c r="AS33" i="5"/>
  <c r="AO33" i="5"/>
  <c r="AK33" i="5"/>
  <c r="AG33" i="5"/>
  <c r="AG32" i="5"/>
  <c r="AP31" i="5"/>
  <c r="AL31" i="5"/>
  <c r="BL6" i="5" l="1"/>
  <c r="BL11" i="5"/>
  <c r="BL7" i="5"/>
  <c r="BL8" i="5"/>
  <c r="BL9" i="5"/>
  <c r="BL10" i="5"/>
  <c r="BL12" i="5"/>
  <c r="BL24" i="5"/>
  <c r="BL26" i="5"/>
  <c r="BL27" i="5"/>
  <c r="BL14" i="5"/>
  <c r="BL15" i="5"/>
  <c r="BL17" i="5"/>
  <c r="BL20" i="5"/>
  <c r="BL23" i="5"/>
  <c r="BL25" i="5"/>
  <c r="BL28" i="5"/>
  <c r="BL16" i="5"/>
  <c r="BL18" i="5"/>
  <c r="BL19" i="5"/>
  <c r="BL22" i="5"/>
  <c r="BL32" i="5"/>
  <c r="BL33" i="5"/>
  <c r="BL35" i="5"/>
  <c r="BL36" i="5"/>
  <c r="BL31" i="5"/>
  <c r="BL34" i="5"/>
  <c r="BL30" i="5"/>
  <c r="N133" i="4"/>
  <c r="BL5" i="5" l="1"/>
  <c r="BL21" i="5"/>
  <c r="BL13" i="5"/>
  <c r="BL29" i="5"/>
  <c r="N12" i="4"/>
  <c r="C3" i="4"/>
  <c r="C6" i="4"/>
  <c r="E16" i="4" l="1"/>
  <c r="E129" i="4"/>
  <c r="E21" i="4"/>
  <c r="E22" i="4"/>
  <c r="E18" i="4"/>
  <c r="E38" i="4"/>
  <c r="E60" i="4"/>
  <c r="E59" i="4"/>
  <c r="E34" i="4"/>
  <c r="E35" i="4"/>
  <c r="E31" i="4"/>
  <c r="E32" i="4"/>
  <c r="E28" i="4"/>
  <c r="E24" i="4"/>
  <c r="E25" i="4"/>
  <c r="E57" i="4"/>
  <c r="E53" i="4"/>
  <c r="E56" i="4"/>
  <c r="E52" i="4"/>
  <c r="E49" i="4"/>
  <c r="E51" i="4"/>
  <c r="E48" i="4"/>
  <c r="E44" i="4"/>
  <c r="E40" i="4"/>
  <c r="E43" i="4"/>
  <c r="E39" i="4"/>
  <c r="E74" i="4"/>
  <c r="E73" i="4"/>
  <c r="E68" i="4"/>
  <c r="E69" i="4"/>
  <c r="E65" i="4"/>
  <c r="E63" i="4"/>
  <c r="E64" i="4"/>
  <c r="E88" i="4"/>
  <c r="E89" i="4"/>
  <c r="E85" i="4"/>
  <c r="E81" i="4"/>
  <c r="E82" i="4"/>
  <c r="E78" i="4"/>
  <c r="E79" i="4"/>
  <c r="E75" i="4"/>
  <c r="E112" i="4"/>
  <c r="E102" i="4"/>
  <c r="E99" i="4"/>
  <c r="E100" i="4"/>
  <c r="E96" i="4"/>
  <c r="E94" i="4"/>
  <c r="E91" i="4"/>
  <c r="E109" i="4"/>
  <c r="E110" i="4"/>
  <c r="E106" i="4"/>
  <c r="E119" i="4"/>
  <c r="E120" i="4"/>
  <c r="E116" i="4"/>
  <c r="E117" i="4"/>
  <c r="E113" i="4"/>
  <c r="E125" i="4"/>
  <c r="E19" i="4"/>
  <c r="E20" i="4"/>
  <c r="E90" i="4"/>
  <c r="E61" i="4"/>
  <c r="E36" i="4"/>
  <c r="E37" i="4"/>
  <c r="E33" i="4"/>
  <c r="E29" i="4"/>
  <c r="E30" i="4"/>
  <c r="E26" i="4"/>
  <c r="E27" i="4"/>
  <c r="E23" i="4"/>
  <c r="E55" i="4"/>
  <c r="E58" i="4"/>
  <c r="E54" i="4"/>
  <c r="E47" i="4"/>
  <c r="E50" i="4"/>
  <c r="E46" i="4"/>
  <c r="E42" i="4"/>
  <c r="E45" i="4"/>
  <c r="E41" i="4"/>
  <c r="E70" i="4"/>
  <c r="E72" i="4"/>
  <c r="E71" i="4"/>
  <c r="E66" i="4"/>
  <c r="E67" i="4"/>
  <c r="E62" i="4"/>
  <c r="E86" i="4"/>
  <c r="E87" i="4"/>
  <c r="E83" i="4"/>
  <c r="E84" i="4"/>
  <c r="E80" i="4"/>
  <c r="E76" i="4"/>
  <c r="E77" i="4"/>
  <c r="E126" i="4"/>
  <c r="E105" i="4"/>
  <c r="E103" i="4"/>
  <c r="E104" i="4"/>
  <c r="E101" i="4"/>
  <c r="E97" i="4"/>
  <c r="E98" i="4"/>
  <c r="E95" i="4"/>
  <c r="E92" i="4"/>
  <c r="E93" i="4"/>
  <c r="E111" i="4"/>
  <c r="E107" i="4"/>
  <c r="E108" i="4"/>
  <c r="E121" i="4"/>
  <c r="E122" i="4"/>
  <c r="E118" i="4"/>
  <c r="E114" i="4"/>
  <c r="E115" i="4"/>
  <c r="E124" i="4"/>
  <c r="E123" i="4"/>
  <c r="E133" i="4"/>
  <c r="C8" i="4"/>
  <c r="N17" i="4"/>
  <c r="N128" i="4"/>
  <c r="N131" i="4"/>
  <c r="N15" i="4"/>
  <c r="N13" i="4"/>
  <c r="C7" i="4"/>
  <c r="N127" i="4"/>
  <c r="N130" i="4"/>
  <c r="N132" i="4"/>
  <c r="O129" i="4" l="1"/>
  <c r="P129" i="4" s="1"/>
  <c r="C9" i="4"/>
  <c r="N14" i="4"/>
  <c r="O40" i="4" l="1"/>
  <c r="P40" i="4" s="1"/>
  <c r="O16" i="4"/>
  <c r="P16" i="4" s="1"/>
  <c r="O117" i="4"/>
  <c r="P117" i="4" s="1"/>
  <c r="O114" i="4"/>
  <c r="P114" i="4" s="1"/>
  <c r="O125" i="4"/>
  <c r="P125" i="4" s="1"/>
  <c r="O123" i="4"/>
  <c r="P123" i="4" s="1"/>
  <c r="O115" i="4"/>
  <c r="P115" i="4" s="1"/>
  <c r="O124" i="4"/>
  <c r="P124" i="4" s="1"/>
  <c r="O113" i="4"/>
  <c r="P113" i="4" s="1"/>
  <c r="O116" i="4"/>
  <c r="P116" i="4" s="1"/>
  <c r="O109" i="4"/>
  <c r="P109" i="4" s="1"/>
  <c r="O106" i="4"/>
  <c r="P106" i="4" s="1"/>
  <c r="O118" i="4"/>
  <c r="P118" i="4" s="1"/>
  <c r="O121" i="4"/>
  <c r="P121" i="4" s="1"/>
  <c r="O107" i="4"/>
  <c r="P107" i="4" s="1"/>
  <c r="O119" i="4"/>
  <c r="P119" i="4" s="1"/>
  <c r="O122" i="4"/>
  <c r="P122" i="4" s="1"/>
  <c r="O120" i="4"/>
  <c r="P120" i="4" s="1"/>
  <c r="O110" i="4"/>
  <c r="P110" i="4" s="1"/>
  <c r="O108" i="4"/>
  <c r="P108" i="4" s="1"/>
  <c r="O111" i="4"/>
  <c r="P111" i="4" s="1"/>
  <c r="O99" i="4"/>
  <c r="P99" i="4" s="1"/>
  <c r="O94" i="4"/>
  <c r="P94" i="4" s="1"/>
  <c r="O92" i="4"/>
  <c r="P92" i="4" s="1"/>
  <c r="O97" i="4"/>
  <c r="P97" i="4" s="1"/>
  <c r="O93" i="4"/>
  <c r="P93" i="4" s="1"/>
  <c r="O95" i="4"/>
  <c r="P95" i="4" s="1"/>
  <c r="O96" i="4"/>
  <c r="P96" i="4" s="1"/>
  <c r="O91" i="4"/>
  <c r="P91" i="4" s="1"/>
  <c r="O100" i="4"/>
  <c r="P100" i="4" s="1"/>
  <c r="O98" i="4"/>
  <c r="P98" i="4" s="1"/>
  <c r="O101" i="4"/>
  <c r="P101" i="4" s="1"/>
  <c r="O112" i="4"/>
  <c r="P112" i="4" s="1"/>
  <c r="O103" i="4"/>
  <c r="P103" i="4" s="1"/>
  <c r="O102" i="4"/>
  <c r="P102" i="4" s="1"/>
  <c r="O104" i="4"/>
  <c r="P104" i="4" s="1"/>
  <c r="O105" i="4"/>
  <c r="P105" i="4" s="1"/>
  <c r="O126" i="4"/>
  <c r="P126" i="4" s="1"/>
  <c r="O87" i="4"/>
  <c r="P87" i="4" s="1"/>
  <c r="O83" i="4"/>
  <c r="P83" i="4" s="1"/>
  <c r="O79" i="4"/>
  <c r="P79" i="4" s="1"/>
  <c r="O86" i="4"/>
  <c r="P86" i="4" s="1"/>
  <c r="O84" i="4"/>
  <c r="P84" i="4" s="1"/>
  <c r="O77" i="4"/>
  <c r="P77" i="4" s="1"/>
  <c r="O75" i="4"/>
  <c r="P75" i="4" s="1"/>
  <c r="O81" i="4"/>
  <c r="P81" i="4" s="1"/>
  <c r="O76" i="4"/>
  <c r="P76" i="4" s="1"/>
  <c r="O78" i="4"/>
  <c r="P78" i="4" s="1"/>
  <c r="O89" i="4"/>
  <c r="P89" i="4" s="1"/>
  <c r="O82" i="4"/>
  <c r="P82" i="4" s="1"/>
  <c r="O80" i="4"/>
  <c r="P80" i="4" s="1"/>
  <c r="O85" i="4"/>
  <c r="P85" i="4" s="1"/>
  <c r="O88" i="4"/>
  <c r="P88" i="4" s="1"/>
  <c r="O66" i="4"/>
  <c r="P66" i="4" s="1"/>
  <c r="O63" i="4"/>
  <c r="P63" i="4" s="1"/>
  <c r="O69" i="4"/>
  <c r="P69" i="4" s="1"/>
  <c r="O64" i="4"/>
  <c r="P64" i="4" s="1"/>
  <c r="O62" i="4"/>
  <c r="P62" i="4" s="1"/>
  <c r="O68" i="4"/>
  <c r="P68" i="4" s="1"/>
  <c r="O67" i="4"/>
  <c r="P67" i="4" s="1"/>
  <c r="O65" i="4"/>
  <c r="P65" i="4" s="1"/>
  <c r="O41" i="4"/>
  <c r="P41" i="4" s="1"/>
  <c r="O74" i="4"/>
  <c r="P74" i="4" s="1"/>
  <c r="O71" i="4"/>
  <c r="P71" i="4" s="1"/>
  <c r="O73" i="4"/>
  <c r="P73" i="4" s="1"/>
  <c r="O70" i="4"/>
  <c r="P70" i="4" s="1"/>
  <c r="O72" i="4"/>
  <c r="P72" i="4" s="1"/>
  <c r="O44" i="4"/>
  <c r="P44" i="4" s="1"/>
  <c r="O45" i="4"/>
  <c r="P45" i="4" s="1"/>
  <c r="O39" i="4"/>
  <c r="P39" i="4" s="1"/>
  <c r="O42" i="4"/>
  <c r="P42" i="4" s="1"/>
  <c r="O43" i="4"/>
  <c r="P43" i="4" s="1"/>
  <c r="O133" i="4"/>
  <c r="P133" i="4" s="1"/>
  <c r="O47" i="4"/>
  <c r="P47" i="4" s="1"/>
  <c r="O48" i="4"/>
  <c r="P48" i="4" s="1"/>
  <c r="O51" i="4"/>
  <c r="P51" i="4" s="1"/>
  <c r="O46" i="4"/>
  <c r="P46" i="4" s="1"/>
  <c r="O50" i="4"/>
  <c r="P50" i="4" s="1"/>
  <c r="O49" i="4"/>
  <c r="P49" i="4" s="1"/>
  <c r="O24" i="4"/>
  <c r="P24" i="4" s="1"/>
  <c r="O54" i="4"/>
  <c r="P54" i="4" s="1"/>
  <c r="O55" i="4"/>
  <c r="P55" i="4" s="1"/>
  <c r="O27" i="4"/>
  <c r="P27" i="4" s="1"/>
  <c r="O57" i="4"/>
  <c r="P57" i="4" s="1"/>
  <c r="O58" i="4"/>
  <c r="P58" i="4" s="1"/>
  <c r="O52" i="4"/>
  <c r="P52" i="4" s="1"/>
  <c r="O26" i="4"/>
  <c r="P26" i="4" s="1"/>
  <c r="O56" i="4"/>
  <c r="P56" i="4" s="1"/>
  <c r="O53" i="4"/>
  <c r="P53" i="4" s="1"/>
  <c r="O25" i="4"/>
  <c r="P25" i="4" s="1"/>
  <c r="O23" i="4"/>
  <c r="P23" i="4" s="1"/>
  <c r="O60" i="4"/>
  <c r="P60" i="4" s="1"/>
  <c r="O34" i="4"/>
  <c r="P34" i="4" s="1"/>
  <c r="O36" i="4"/>
  <c r="P36" i="4" s="1"/>
  <c r="O28" i="4"/>
  <c r="P28" i="4" s="1"/>
  <c r="O31" i="4"/>
  <c r="P31" i="4" s="1"/>
  <c r="O61" i="4"/>
  <c r="P61" i="4" s="1"/>
  <c r="O37" i="4"/>
  <c r="P37" i="4" s="1"/>
  <c r="O30" i="4"/>
  <c r="P30" i="4" s="1"/>
  <c r="O29" i="4"/>
  <c r="P29" i="4" s="1"/>
  <c r="O32" i="4"/>
  <c r="P32" i="4" s="1"/>
  <c r="O20" i="4"/>
  <c r="P20" i="4" s="1"/>
  <c r="O90" i="4"/>
  <c r="P90" i="4" s="1"/>
  <c r="O35" i="4"/>
  <c r="P35" i="4" s="1"/>
  <c r="O33" i="4"/>
  <c r="P33" i="4" s="1"/>
  <c r="O18" i="4"/>
  <c r="P18" i="4" s="1"/>
  <c r="O38" i="4"/>
  <c r="P38" i="4" s="1"/>
  <c r="O59" i="4"/>
  <c r="P59" i="4" s="1"/>
  <c r="O19" i="4"/>
  <c r="P19" i="4" s="1"/>
  <c r="O22" i="4"/>
  <c r="P22" i="4" s="1"/>
  <c r="O21" i="4"/>
  <c r="P21" i="4" s="1"/>
  <c r="O128" i="4"/>
  <c r="P128" i="4" s="1"/>
  <c r="E13" i="4"/>
  <c r="O14" i="4"/>
  <c r="P14" i="4" s="1"/>
  <c r="O15" i="4"/>
  <c r="P15" i="4" s="1"/>
  <c r="O17" i="4"/>
  <c r="P17" i="4" s="1"/>
  <c r="E128" i="4"/>
  <c r="E132" i="4"/>
  <c r="E15" i="4"/>
  <c r="O127" i="4"/>
  <c r="P127" i="4" s="1"/>
  <c r="O130" i="4"/>
  <c r="P130" i="4" s="1"/>
  <c r="E127" i="4"/>
  <c r="E130" i="4"/>
  <c r="O132" i="4"/>
  <c r="P132" i="4" s="1"/>
  <c r="E131" i="4"/>
  <c r="O13" i="4"/>
  <c r="P13" i="4" s="1"/>
  <c r="E14" i="4"/>
  <c r="E12" i="4"/>
  <c r="M12" i="4" s="1"/>
  <c r="E17" i="4"/>
  <c r="O12" i="4"/>
  <c r="P12" i="4" s="1"/>
  <c r="O131" i="4"/>
  <c r="P131" i="4" s="1"/>
  <c r="Q12" i="4" l="1"/>
  <c r="Q13" i="4" s="1"/>
  <c r="Q14" i="4" s="1"/>
  <c r="Q15" i="4" s="1"/>
  <c r="Q16" i="4" s="1"/>
  <c r="G16" i="4" s="1"/>
  <c r="R12" i="4"/>
  <c r="M13" i="4"/>
  <c r="F12" i="4"/>
  <c r="Q17" i="4" l="1"/>
  <c r="G17" i="4" s="1"/>
  <c r="G12" i="4"/>
  <c r="G14" i="4"/>
  <c r="G13" i="4"/>
  <c r="G15" i="4"/>
  <c r="R13" i="4"/>
  <c r="M14" i="4"/>
  <c r="F13" i="4"/>
  <c r="Q18" i="4" l="1"/>
  <c r="G18" i="4" s="1"/>
  <c r="R14" i="4"/>
  <c r="F14" i="4"/>
  <c r="M15" i="4"/>
  <c r="M16" i="4" s="1"/>
  <c r="Q19" i="4" l="1"/>
  <c r="Q20" i="4" s="1"/>
  <c r="F16" i="4"/>
  <c r="R16" i="4"/>
  <c r="R15" i="4"/>
  <c r="M18" i="4"/>
  <c r="F15" i="4"/>
  <c r="G19" i="4" l="1"/>
  <c r="G20" i="4"/>
  <c r="Q21" i="4"/>
  <c r="R18" i="4"/>
  <c r="M19" i="4"/>
  <c r="F18" i="4"/>
  <c r="R17" i="4"/>
  <c r="F17" i="4"/>
  <c r="M20" i="4" l="1"/>
  <c r="R19" i="4"/>
  <c r="F19" i="4"/>
  <c r="Q22" i="4"/>
  <c r="Q23" i="4" s="1"/>
  <c r="G21" i="4"/>
  <c r="Q24" i="4" l="1"/>
  <c r="G23" i="4"/>
  <c r="G22" i="4"/>
  <c r="M21" i="4"/>
  <c r="R20" i="4"/>
  <c r="F20" i="4"/>
  <c r="G24" i="4" l="1"/>
  <c r="Q25" i="4"/>
  <c r="R21" i="4"/>
  <c r="M22" i="4"/>
  <c r="F21" i="4"/>
  <c r="M23" i="4" l="1"/>
  <c r="Q26" i="4"/>
  <c r="G25" i="4"/>
  <c r="R22" i="4"/>
  <c r="F22" i="4"/>
  <c r="G26" i="4" l="1"/>
  <c r="Q27" i="4"/>
  <c r="R23" i="4"/>
  <c r="M24" i="4"/>
  <c r="F23" i="4"/>
  <c r="G27" i="4" l="1"/>
  <c r="Q28" i="4"/>
  <c r="M25" i="4"/>
  <c r="R24" i="4"/>
  <c r="F24" i="4"/>
  <c r="Q29" i="4" l="1"/>
  <c r="G28" i="4"/>
  <c r="R25" i="4"/>
  <c r="F25" i="4"/>
  <c r="M26" i="4"/>
  <c r="Q30" i="4" l="1"/>
  <c r="G30" i="4" s="1"/>
  <c r="G29" i="4"/>
  <c r="R26" i="4"/>
  <c r="M27" i="4"/>
  <c r="M28" i="4" s="1"/>
  <c r="F28" i="4" s="1"/>
  <c r="F26" i="4"/>
  <c r="Q31" i="4" l="1"/>
  <c r="Q32" i="4" s="1"/>
  <c r="R28" i="4"/>
  <c r="M29" i="4"/>
  <c r="F29" i="4" s="1"/>
  <c r="R27" i="4"/>
  <c r="F27" i="4"/>
  <c r="G31" i="4" l="1"/>
  <c r="Q33" i="4"/>
  <c r="Q34" i="4" s="1"/>
  <c r="G32" i="4"/>
  <c r="G33" i="4"/>
  <c r="R29" i="4"/>
  <c r="M30" i="4"/>
  <c r="F30" i="4" s="1"/>
  <c r="G34" i="4" l="1"/>
  <c r="Q35" i="4"/>
  <c r="M31" i="4"/>
  <c r="F31" i="4" s="1"/>
  <c r="R30" i="4"/>
  <c r="Q36" i="4" l="1"/>
  <c r="Q37" i="4" s="1"/>
  <c r="G35" i="4"/>
  <c r="M32" i="4"/>
  <c r="F32" i="4" s="1"/>
  <c r="R31" i="4"/>
  <c r="G36" i="4" l="1"/>
  <c r="G37" i="4"/>
  <c r="Q38" i="4"/>
  <c r="M33" i="4"/>
  <c r="F33" i="4" s="1"/>
  <c r="R32" i="4"/>
  <c r="Q39" i="4" l="1"/>
  <c r="G38" i="4"/>
  <c r="R33" i="4"/>
  <c r="M34" i="4"/>
  <c r="F34" i="4" s="1"/>
  <c r="Q40" i="4" l="1"/>
  <c r="Q41" i="4" s="1"/>
  <c r="G39" i="4"/>
  <c r="G40" i="4"/>
  <c r="R34" i="4"/>
  <c r="M35" i="4"/>
  <c r="F35" i="4" s="1"/>
  <c r="Q42" i="4" l="1"/>
  <c r="G41" i="4"/>
  <c r="R35" i="4"/>
  <c r="M36" i="4"/>
  <c r="F36" i="4" s="1"/>
  <c r="Q43" i="4" l="1"/>
  <c r="G42" i="4"/>
  <c r="R36" i="4"/>
  <c r="M37" i="4"/>
  <c r="F37" i="4" s="1"/>
  <c r="Q44" i="4" l="1"/>
  <c r="G43" i="4"/>
  <c r="M38" i="4"/>
  <c r="F38" i="4" s="1"/>
  <c r="R37" i="4"/>
  <c r="Q45" i="4" l="1"/>
  <c r="G44" i="4"/>
  <c r="M39" i="4"/>
  <c r="F39" i="4" s="1"/>
  <c r="R38" i="4"/>
  <c r="Q46" i="4" l="1"/>
  <c r="G45" i="4"/>
  <c r="R39" i="4"/>
  <c r="M40" i="4"/>
  <c r="F40" i="4" s="1"/>
  <c r="Q47" i="4" l="1"/>
  <c r="G46" i="4"/>
  <c r="M41" i="4"/>
  <c r="F41" i="4" s="1"/>
  <c r="R40" i="4"/>
  <c r="Q48" i="4" l="1"/>
  <c r="G47" i="4"/>
  <c r="R41" i="4"/>
  <c r="M42" i="4"/>
  <c r="F42" i="4" s="1"/>
  <c r="Q49" i="4" l="1"/>
  <c r="G48" i="4"/>
  <c r="R42" i="4"/>
  <c r="M43" i="4"/>
  <c r="F43" i="4" s="1"/>
  <c r="Q50" i="4" l="1"/>
  <c r="Q51" i="4" s="1"/>
  <c r="G49" i="4"/>
  <c r="M44" i="4"/>
  <c r="F44" i="4" s="1"/>
  <c r="R43" i="4"/>
  <c r="G50" i="4" l="1"/>
  <c r="M45" i="4"/>
  <c r="F45" i="4" s="1"/>
  <c r="R44" i="4"/>
  <c r="M46" i="4" l="1"/>
  <c r="F46" i="4" s="1"/>
  <c r="R45" i="4"/>
  <c r="Q52" i="4" l="1"/>
  <c r="G51" i="4"/>
  <c r="R46" i="4"/>
  <c r="M47" i="4"/>
  <c r="F47" i="4" s="1"/>
  <c r="Q53" i="4" l="1"/>
  <c r="G52" i="4"/>
  <c r="R47" i="4"/>
  <c r="M48" i="4"/>
  <c r="F48" i="4" s="1"/>
  <c r="Q54" i="4" l="1"/>
  <c r="G53" i="4"/>
  <c r="M49" i="4"/>
  <c r="F49" i="4" s="1"/>
  <c r="R48" i="4"/>
  <c r="Q55" i="4" l="1"/>
  <c r="G54" i="4"/>
  <c r="R49" i="4"/>
  <c r="M50" i="4"/>
  <c r="F50" i="4" l="1"/>
  <c r="M51" i="4"/>
  <c r="Q56" i="4"/>
  <c r="G55" i="4"/>
  <c r="R50" i="4"/>
  <c r="Q57" i="4" l="1"/>
  <c r="G56" i="4"/>
  <c r="F51" i="4"/>
  <c r="Q58" i="4" l="1"/>
  <c r="G57" i="4"/>
  <c r="M52" i="4"/>
  <c r="F52" i="4" s="1"/>
  <c r="R51" i="4"/>
  <c r="Q59" i="4" l="1"/>
  <c r="G58" i="4"/>
  <c r="R52" i="4"/>
  <c r="M53" i="4"/>
  <c r="F53" i="4" s="1"/>
  <c r="Q60" i="4" l="1"/>
  <c r="G59" i="4"/>
  <c r="M54" i="4"/>
  <c r="F54" i="4" s="1"/>
  <c r="R53" i="4"/>
  <c r="Q61" i="4" l="1"/>
  <c r="G60" i="4"/>
  <c r="M55" i="4"/>
  <c r="F55" i="4" s="1"/>
  <c r="R54" i="4"/>
  <c r="Q62" i="4" l="1"/>
  <c r="G61" i="4"/>
  <c r="R55" i="4"/>
  <c r="M56" i="4"/>
  <c r="F56" i="4" s="1"/>
  <c r="Q63" i="4" l="1"/>
  <c r="G62" i="4"/>
  <c r="R56" i="4"/>
  <c r="M57" i="4"/>
  <c r="F57" i="4" s="1"/>
  <c r="Q64" i="4" l="1"/>
  <c r="Q65" i="4" s="1"/>
  <c r="G63" i="4"/>
  <c r="M58" i="4"/>
  <c r="F58" i="4" s="1"/>
  <c r="R57" i="4"/>
  <c r="G64" i="4" l="1"/>
  <c r="M59" i="4"/>
  <c r="F59" i="4" s="1"/>
  <c r="R58" i="4"/>
  <c r="R59" i="4" l="1"/>
  <c r="M60" i="4"/>
  <c r="F60" i="4" l="1"/>
  <c r="M61" i="4"/>
  <c r="F61" i="4" s="1"/>
  <c r="R60" i="4"/>
  <c r="Q66" i="4" l="1"/>
  <c r="G65" i="4"/>
  <c r="M62" i="4"/>
  <c r="F62" i="4" s="1"/>
  <c r="R61" i="4"/>
  <c r="Q67" i="4" l="1"/>
  <c r="G66" i="4"/>
  <c r="M63" i="4"/>
  <c r="F63" i="4" s="1"/>
  <c r="R62" i="4"/>
  <c r="Q68" i="4" l="1"/>
  <c r="G67" i="4"/>
  <c r="R63" i="4"/>
  <c r="M64" i="4"/>
  <c r="F64" i="4" l="1"/>
  <c r="M65" i="4"/>
  <c r="Q69" i="4"/>
  <c r="G68" i="4"/>
  <c r="R64" i="4"/>
  <c r="Q70" i="4" l="1"/>
  <c r="G69" i="4"/>
  <c r="Q71" i="4" l="1"/>
  <c r="G70" i="4"/>
  <c r="F65" i="4"/>
  <c r="Q72" i="4" l="1"/>
  <c r="G71" i="4"/>
  <c r="R65" i="4"/>
  <c r="M66" i="4"/>
  <c r="Q73" i="4" l="1"/>
  <c r="G72" i="4"/>
  <c r="F66" i="4"/>
  <c r="M67" i="4"/>
  <c r="F67" i="4" s="1"/>
  <c r="R66" i="4"/>
  <c r="Q74" i="4" l="1"/>
  <c r="G73" i="4"/>
  <c r="R67" i="4"/>
  <c r="M68" i="4"/>
  <c r="Q75" i="4" l="1"/>
  <c r="G74" i="4"/>
  <c r="F68" i="4"/>
  <c r="R68" i="4"/>
  <c r="M69" i="4"/>
  <c r="F69" i="4" s="1"/>
  <c r="Q76" i="4" l="1"/>
  <c r="G75" i="4"/>
  <c r="R69" i="4"/>
  <c r="M70" i="4"/>
  <c r="F70" i="4" s="1"/>
  <c r="Q77" i="4" l="1"/>
  <c r="G76" i="4"/>
  <c r="M71" i="4"/>
  <c r="F71" i="4" s="1"/>
  <c r="R70" i="4"/>
  <c r="Q78" i="4" l="1"/>
  <c r="G77" i="4"/>
  <c r="R71" i="4"/>
  <c r="M72" i="4"/>
  <c r="F72" i="4" s="1"/>
  <c r="Q79" i="4" l="1"/>
  <c r="G78" i="4"/>
  <c r="R72" i="4"/>
  <c r="M73" i="4"/>
  <c r="F73" i="4" s="1"/>
  <c r="Q80" i="4" l="1"/>
  <c r="G79" i="4"/>
  <c r="R73" i="4"/>
  <c r="M74" i="4"/>
  <c r="F74" i="4" s="1"/>
  <c r="Q81" i="4" l="1"/>
  <c r="G80" i="4"/>
  <c r="M75" i="4"/>
  <c r="F75" i="4" s="1"/>
  <c r="R74" i="4"/>
  <c r="Q82" i="4" l="1"/>
  <c r="G81" i="4"/>
  <c r="R75" i="4"/>
  <c r="M76" i="4"/>
  <c r="F76" i="4" s="1"/>
  <c r="Q83" i="4" l="1"/>
  <c r="G82" i="4"/>
  <c r="R76" i="4"/>
  <c r="M77" i="4"/>
  <c r="F77" i="4" s="1"/>
  <c r="Q84" i="4" l="1"/>
  <c r="G83" i="4"/>
  <c r="R77" i="4"/>
  <c r="M78" i="4"/>
  <c r="F78" i="4" s="1"/>
  <c r="Q85" i="4" l="1"/>
  <c r="G84" i="4"/>
  <c r="R78" i="4"/>
  <c r="M79" i="4"/>
  <c r="F79" i="4" s="1"/>
  <c r="Q86" i="4" l="1"/>
  <c r="G85" i="4"/>
  <c r="M80" i="4"/>
  <c r="F80" i="4" s="1"/>
  <c r="R79" i="4"/>
  <c r="Q87" i="4" l="1"/>
  <c r="G86" i="4"/>
  <c r="R80" i="4"/>
  <c r="M81" i="4"/>
  <c r="F81" i="4" s="1"/>
  <c r="Q88" i="4" l="1"/>
  <c r="G87" i="4"/>
  <c r="M82" i="4"/>
  <c r="F82" i="4" s="1"/>
  <c r="R81" i="4"/>
  <c r="Q89" i="4" l="1"/>
  <c r="G88" i="4"/>
  <c r="R82" i="4"/>
  <c r="M83" i="4"/>
  <c r="F83" i="4" s="1"/>
  <c r="Q90" i="4" l="1"/>
  <c r="G89" i="4"/>
  <c r="M84" i="4"/>
  <c r="F84" i="4" s="1"/>
  <c r="R83" i="4"/>
  <c r="Q91" i="4" l="1"/>
  <c r="G90" i="4"/>
  <c r="M85" i="4"/>
  <c r="F85" i="4" s="1"/>
  <c r="R84" i="4"/>
  <c r="Q92" i="4" l="1"/>
  <c r="G91" i="4"/>
  <c r="R85" i="4"/>
  <c r="M86" i="4"/>
  <c r="F86" i="4" s="1"/>
  <c r="Q93" i="4" l="1"/>
  <c r="G92" i="4"/>
  <c r="M87" i="4"/>
  <c r="F87" i="4" s="1"/>
  <c r="R86" i="4"/>
  <c r="Q94" i="4" l="1"/>
  <c r="Q95" i="4" s="1"/>
  <c r="G93" i="4"/>
  <c r="M88" i="4"/>
  <c r="F88" i="4" s="1"/>
  <c r="R87" i="4"/>
  <c r="G94" i="4" l="1"/>
  <c r="R88" i="4"/>
  <c r="M89" i="4"/>
  <c r="F89" i="4" s="1"/>
  <c r="M90" i="4" l="1"/>
  <c r="F90" i="4" s="1"/>
  <c r="R89" i="4"/>
  <c r="Q96" i="4" l="1"/>
  <c r="G95" i="4"/>
  <c r="R90" i="4"/>
  <c r="M91" i="4"/>
  <c r="F91" i="4" s="1"/>
  <c r="Q97" i="4" l="1"/>
  <c r="G96" i="4"/>
  <c r="R91" i="4"/>
  <c r="M92" i="4"/>
  <c r="F92" i="4" s="1"/>
  <c r="Q98" i="4" l="1"/>
  <c r="G97" i="4"/>
  <c r="M93" i="4"/>
  <c r="F93" i="4" s="1"/>
  <c r="R92" i="4"/>
  <c r="Q99" i="4" l="1"/>
  <c r="G98" i="4"/>
  <c r="R93" i="4"/>
  <c r="M94" i="4"/>
  <c r="F94" i="4" l="1"/>
  <c r="M95" i="4"/>
  <c r="Q100" i="4"/>
  <c r="G99" i="4"/>
  <c r="R94" i="4"/>
  <c r="Q101" i="4" l="1"/>
  <c r="G100" i="4"/>
  <c r="F95" i="4"/>
  <c r="Q102" i="4" l="1"/>
  <c r="G101" i="4"/>
  <c r="M96" i="4"/>
  <c r="F96" i="4" s="1"/>
  <c r="R95" i="4"/>
  <c r="Q103" i="4" l="1"/>
  <c r="G102" i="4"/>
  <c r="M97" i="4"/>
  <c r="F97" i="4" s="1"/>
  <c r="R96" i="4"/>
  <c r="Q104" i="4" l="1"/>
  <c r="Q105" i="4" s="1"/>
  <c r="G103" i="4"/>
  <c r="R97" i="4"/>
  <c r="M98" i="4"/>
  <c r="F98" i="4" s="1"/>
  <c r="G104" i="4" l="1"/>
  <c r="M99" i="4"/>
  <c r="F99" i="4" s="1"/>
  <c r="R98" i="4"/>
  <c r="M100" i="4" l="1"/>
  <c r="F100" i="4" s="1"/>
  <c r="R99" i="4"/>
  <c r="R100" i="4" l="1"/>
  <c r="M101" i="4"/>
  <c r="F101" i="4" s="1"/>
  <c r="Q106" i="4" l="1"/>
  <c r="G105" i="4"/>
  <c r="M102" i="4"/>
  <c r="F102" i="4" s="1"/>
  <c r="R101" i="4"/>
  <c r="Q107" i="4" l="1"/>
  <c r="G106" i="4"/>
  <c r="M103" i="4"/>
  <c r="F103" i="4" s="1"/>
  <c r="R102" i="4"/>
  <c r="Q108" i="4" l="1"/>
  <c r="G107" i="4"/>
  <c r="M104" i="4"/>
  <c r="R103" i="4"/>
  <c r="F104" i="4" l="1"/>
  <c r="M105" i="4"/>
  <c r="Q109" i="4"/>
  <c r="G108" i="4"/>
  <c r="R104" i="4"/>
  <c r="Q110" i="4" l="1"/>
  <c r="G109" i="4"/>
  <c r="Q111" i="4" l="1"/>
  <c r="G110" i="4"/>
  <c r="F105" i="4"/>
  <c r="Q112" i="4" l="1"/>
  <c r="G111" i="4"/>
  <c r="M106" i="4"/>
  <c r="F106" i="4" s="1"/>
  <c r="R105" i="4"/>
  <c r="Q113" i="4" l="1"/>
  <c r="G112" i="4"/>
  <c r="R106" i="4"/>
  <c r="M107" i="4"/>
  <c r="F107" i="4" s="1"/>
  <c r="Q114" i="4" l="1"/>
  <c r="G113" i="4"/>
  <c r="R107" i="4"/>
  <c r="M108" i="4"/>
  <c r="F108" i="4" s="1"/>
  <c r="Q115" i="4" l="1"/>
  <c r="G114" i="4"/>
  <c r="M109" i="4"/>
  <c r="F109" i="4" s="1"/>
  <c r="R108" i="4"/>
  <c r="Q116" i="4" l="1"/>
  <c r="G115" i="4"/>
  <c r="R109" i="4"/>
  <c r="M110" i="4"/>
  <c r="F110" i="4" s="1"/>
  <c r="Q117" i="4" l="1"/>
  <c r="G116" i="4"/>
  <c r="R110" i="4"/>
  <c r="M111" i="4"/>
  <c r="F111" i="4" s="1"/>
  <c r="Q118" i="4" l="1"/>
  <c r="G117" i="4"/>
  <c r="M112" i="4"/>
  <c r="F112" i="4" s="1"/>
  <c r="R111" i="4"/>
  <c r="Q119" i="4" l="1"/>
  <c r="G118" i="4"/>
  <c r="M113" i="4"/>
  <c r="F113" i="4" s="1"/>
  <c r="R112" i="4"/>
  <c r="Q120" i="4" l="1"/>
  <c r="G119" i="4"/>
  <c r="M114" i="4"/>
  <c r="F114" i="4" s="1"/>
  <c r="R113" i="4"/>
  <c r="Q121" i="4" l="1"/>
  <c r="G120" i="4"/>
  <c r="M115" i="4"/>
  <c r="F115" i="4" s="1"/>
  <c r="R114" i="4"/>
  <c r="Q122" i="4" l="1"/>
  <c r="G121" i="4"/>
  <c r="R115" i="4"/>
  <c r="M116" i="4"/>
  <c r="F116" i="4" s="1"/>
  <c r="Q123" i="4" l="1"/>
  <c r="G122" i="4"/>
  <c r="R116" i="4"/>
  <c r="M117" i="4"/>
  <c r="F117" i="4" s="1"/>
  <c r="Q124" i="4" l="1"/>
  <c r="G123" i="4"/>
  <c r="M118" i="4"/>
  <c r="F118" i="4" s="1"/>
  <c r="R117" i="4"/>
  <c r="Q125" i="4" l="1"/>
  <c r="G124" i="4"/>
  <c r="R118" i="4"/>
  <c r="M119" i="4"/>
  <c r="F119" i="4" s="1"/>
  <c r="Q126" i="4" l="1"/>
  <c r="G125" i="4"/>
  <c r="M120" i="4"/>
  <c r="F120" i="4" s="1"/>
  <c r="R119" i="4"/>
  <c r="Q127" i="4" l="1"/>
  <c r="G126" i="4"/>
  <c r="R120" i="4"/>
  <c r="M121" i="4"/>
  <c r="F121" i="4" s="1"/>
  <c r="Q128" i="4" l="1"/>
  <c r="Q129" i="4" s="1"/>
  <c r="G127" i="4"/>
  <c r="R121" i="4"/>
  <c r="M122" i="4"/>
  <c r="F122" i="4" s="1"/>
  <c r="G129" i="4" l="1"/>
  <c r="Q130" i="4"/>
  <c r="G128" i="4"/>
  <c r="M123" i="4"/>
  <c r="F123" i="4" s="1"/>
  <c r="R122" i="4"/>
  <c r="Q131" i="4" l="1"/>
  <c r="G130" i="4"/>
  <c r="M124" i="4"/>
  <c r="F124" i="4" s="1"/>
  <c r="R123" i="4"/>
  <c r="Q132" i="4" l="1"/>
  <c r="G131" i="4"/>
  <c r="R124" i="4"/>
  <c r="M125" i="4"/>
  <c r="F125" i="4" s="1"/>
  <c r="Q133" i="4" l="1"/>
  <c r="G133" i="4" s="1"/>
  <c r="G132" i="4"/>
  <c r="M126" i="4"/>
  <c r="F126" i="4" s="1"/>
  <c r="R125" i="4"/>
  <c r="M127" i="4" l="1"/>
  <c r="R126" i="4"/>
  <c r="F127" i="4" l="1"/>
  <c r="M128" i="4"/>
  <c r="M129" i="4" s="1"/>
  <c r="M130" i="4" s="1"/>
  <c r="R127" i="4"/>
  <c r="F129" i="4" l="1"/>
  <c r="R129" i="4"/>
  <c r="F128" i="4"/>
  <c r="R128" i="4"/>
  <c r="F130" i="4"/>
  <c r="R130" i="4" l="1"/>
  <c r="M131" i="4"/>
  <c r="F131" i="4" s="1"/>
  <c r="M132" i="4" l="1"/>
  <c r="F132" i="4" s="1"/>
  <c r="R131" i="4"/>
  <c r="M133" i="4" l="1"/>
  <c r="R132" i="4"/>
  <c r="R133" i="4" l="1"/>
  <c r="F133" i="4"/>
</calcChain>
</file>

<file path=xl/comments1.xml><?xml version="1.0" encoding="utf-8"?>
<comments xmlns="http://schemas.openxmlformats.org/spreadsheetml/2006/main">
  <authors>
    <author>Autor</author>
  </authors>
  <commentList>
    <comment ref="B11" authorId="0">
      <text>
        <r>
          <rPr>
            <sz val="10"/>
            <color indexed="81"/>
            <rFont val="Tahoma"/>
            <family val="2"/>
          </rPr>
          <t>Hier sind alle Fertigkeiten des AbiCoach aufgeführt.
Um sich auf Ihr Abitur optimal vorzubereiten,
sollten Sie diese Fertigkeiten wiederholen bzw. üben.</t>
        </r>
      </text>
    </comment>
    <comment ref="C11" authorId="0">
      <text>
        <r>
          <rPr>
            <sz val="10"/>
            <color indexed="81"/>
            <rFont val="Tahoma"/>
            <family val="2"/>
          </rPr>
          <t>Hier können Sie Fertigkeiten kennzeichnen,
die bei Ihrem Trainingsplan nicht berücksichtigt werden sollen.</t>
        </r>
      </text>
    </comment>
    <comment ref="D11" authorId="0">
      <text>
        <r>
          <rPr>
            <sz val="10"/>
            <color indexed="81"/>
            <rFont val="Tahoma"/>
            <family val="2"/>
          </rPr>
          <t>Markieren Sie hier die Fertigkeiten, für die Sie besonders viel Zeit einplanen wollen, z.B. weil Ihre Lücken hier besonders groß sind.
Für die hier markierten Fertigkeiten wird in Spalte E dann doppelt so viel Zeit vorgesehen.</t>
        </r>
      </text>
    </comment>
    <comment ref="E11" authorId="0">
      <text>
        <r>
          <rPr>
            <sz val="10"/>
            <color indexed="81"/>
            <rFont val="Tahoma"/>
            <family val="2"/>
          </rPr>
          <t>Hier wird berechnet, wieviel Tage Zeit Sie für diese Fertigkeit vorsehen sollten. Hierbei wird der Seitenumfang der Fertigkeit im AbiCoach berücksichtigt.</t>
        </r>
      </text>
    </comment>
    <comment ref="F11" authorId="0">
      <text>
        <r>
          <rPr>
            <sz val="10"/>
            <color indexed="81"/>
            <rFont val="Tahoma"/>
            <family val="2"/>
          </rPr>
          <t>Hier sehen Sie, wann Sie (bei chronologischem Durcharbeiten aller Fertigkeiten) die Fertigkeit ungefähr bearbeitet haben sollten.
Je nach Behandlung der Themenfelder in Ihrem Unterricht müssen Sie ggf. von diesem Idealplan abweichen.</t>
        </r>
      </text>
    </comment>
    <comment ref="G11" authorId="0">
      <text>
        <r>
          <rPr>
            <sz val="10"/>
            <color indexed="81"/>
            <rFont val="Tahoma"/>
            <family val="2"/>
          </rPr>
          <t>Hier sehen Sie tagesaktuell die Abweichung von Ihrem Ursprungsplan:
Haben Sie bestimmte Fertigkeiten schon vorgezogen und früher als "erledigt" gekennzeichnet (in Spalte J) verschieben sich die Termine für die noch zu behandelnden Fertigkeiten entsprechend.
Haben Sie bestimmte Inhalte erst später bearbeitet (als in Spalte F vorgeschlagen), bleibt für die restlichen Fertigkeiten entsprechend weniger Zeit.</t>
        </r>
      </text>
    </comment>
    <comment ref="H11" authorId="0">
      <text>
        <r>
          <rPr>
            <sz val="10"/>
            <color indexed="81"/>
            <rFont val="Tahoma"/>
            <family val="2"/>
          </rPr>
          <t>Je nach Thema bieten sich vielleicht unterschiedliche Unterstützer an – fragen Sie sie rechtzeitig!</t>
        </r>
      </text>
    </comment>
    <comment ref="I11" authorId="0">
      <text>
        <r>
          <rPr>
            <sz val="10"/>
            <color indexed="81"/>
            <rFont val="Tahoma"/>
            <family val="2"/>
          </rPr>
          <t>Der beste Freund feiert eine große Party? Sie fahren mit dem Sportverein auf ein Wettkampfwochenende?
Überlegen Sie rechtzeitig, was das für Ihre Vorbereitungszeit bedeutet.</t>
        </r>
      </text>
    </comment>
    <comment ref="J11" authorId="0">
      <text>
        <r>
          <rPr>
            <sz val="9"/>
            <color indexed="81"/>
            <rFont val="Tahoma"/>
            <family val="2"/>
          </rPr>
          <t>Hier ankreuzen, wenn Sie die Fertigkeit (erfolgreich) durchgearbeitet haben.
Die Spalte G gibt dann tagesaktuell an, bis wann Sie welche Fertigkeiten noch bearbeiten müssen.</t>
        </r>
      </text>
    </comment>
  </commentList>
</comments>
</file>

<file path=xl/sharedStrings.xml><?xml version="1.0" encoding="utf-8"?>
<sst xmlns="http://schemas.openxmlformats.org/spreadsheetml/2006/main" count="251" uniqueCount="196">
  <si>
    <t>Heute ist der:</t>
  </si>
  <si>
    <t>Tage</t>
  </si>
  <si>
    <t>Wochen</t>
  </si>
  <si>
    <t>Startdatum der Vorbereitung:</t>
  </si>
  <si>
    <t>Datum der Abiturprüfung:</t>
  </si>
  <si>
    <t>Geplante Vorbereitungszeit</t>
  </si>
  <si>
    <t>Verbleibende Vorbereitungszeit:</t>
  </si>
  <si>
    <t>Lfd. Nr.</t>
  </si>
  <si>
    <t>Gewicht Gesamt</t>
  </si>
  <si>
    <t>E-Zeit Anteil</t>
  </si>
  <si>
    <t>Tage gesamt</t>
  </si>
  <si>
    <t>Plan</t>
  </si>
  <si>
    <t>V-ISt</t>
  </si>
  <si>
    <t>Zeit
[d]</t>
  </si>
  <si>
    <t>Datums
check</t>
  </si>
  <si>
    <t>Gewicht Gesamt2</t>
  </si>
  <si>
    <t>Tage gesamt2</t>
  </si>
  <si>
    <t>E-Zeit Anteil2</t>
  </si>
  <si>
    <t>Für mich nicht relevant</t>
  </si>
  <si>
    <t>Für mich besonders wichtig</t>
  </si>
  <si>
    <t>Wer könnte mir helfen</t>
  </si>
  <si>
    <t>Wichtige Termine im Zeitraum</t>
  </si>
  <si>
    <t>Exponentialgleichungen lösen</t>
  </si>
  <si>
    <t>Verkettete Funktionen ableiten</t>
  </si>
  <si>
    <t>Den Mittelpunkt einer Strecke berechnen</t>
  </si>
  <si>
    <t>Eine Parametergleichung einer Geraden aufstellen</t>
  </si>
  <si>
    <t>133a</t>
  </si>
  <si>
    <t>Den Abstand zweier Punkte berechnen</t>
  </si>
  <si>
    <t>Pflichtteil</t>
  </si>
  <si>
    <t>Fertigkeit, vom Schüler bearbeitet</t>
  </si>
  <si>
    <t>alle F bekannt?</t>
  </si>
  <si>
    <t>Grün hinterlegte Abiture oder Teile von Abituren können mit den bereits beherrschten Fertigkeiten bearbeitet werden:</t>
  </si>
  <si>
    <t>Trainingsplan:</t>
  </si>
  <si>
    <t>Auf diesem Tabellenblatt ist in Zelle C4 das Startdatum der Abiturvorbereitung, in Zelle C5 das Datum der Abiturprüfung einzutragen.</t>
  </si>
  <si>
    <t>In Spalte C kann angekreuzt werden, ob die jeweilige Fertigkeit ggf. nicht relevant ist; in Spalte D, ob die Fertigkeit besonders wichtig ist.</t>
  </si>
  <si>
    <t>bearbeitbare Aufgaben:</t>
  </si>
  <si>
    <t>In grüner Schrift erscheinen die Fertigkeiten, die auf dem Blatt Trainingsplan als erledigt angekreuzt wurden.</t>
  </si>
  <si>
    <t>Mit den folgenden beiden Tabellenblättern lässt sich die Vorbereitung auf das Mathematikabitur strukturieren und unterstützen.</t>
  </si>
  <si>
    <t>Diejenigen Abiture oder Teile von Abituren, welche (aufgrund der erledigten Fertigkeiten) bereits bearbeitet werden können, sind grün hinterlegt.</t>
  </si>
  <si>
    <t>Lineare Gleichungen lösen</t>
  </si>
  <si>
    <t>Quadratische Gleichungen lösen</t>
  </si>
  <si>
    <t>Bruchgleichungen lösen</t>
  </si>
  <si>
    <t>Potenzgleichungen mit ganzzahligen Exponenten lösen</t>
  </si>
  <si>
    <t>Trigonometrische Gleichungen lösen</t>
  </si>
  <si>
    <t>Betragsgleichungen lösen</t>
  </si>
  <si>
    <t>Ungleichungen lösen</t>
  </si>
  <si>
    <t>Lineare Gleichungssysteme (LGS) lösen</t>
  </si>
  <si>
    <t>Potenzfunktionen ableiten</t>
  </si>
  <si>
    <t>Mit der Faktorregel ableiten</t>
  </si>
  <si>
    <t>Summen von Funktionen ableiten</t>
  </si>
  <si>
    <t>Trigonometrische Funktionen ableiten</t>
  </si>
  <si>
    <t>Produkte von Funktionen ableiten</t>
  </si>
  <si>
    <t>Exponentialfunktionen ableiten</t>
  </si>
  <si>
    <t>Die Gleichung der Tangente durch einen Punkt des Graphen aufstellen</t>
  </si>
  <si>
    <t>Den Berührpunkt einer Tangente mit vorgegebener Steigung bestimmen</t>
  </si>
  <si>
    <t>Eine Gleichung der Normale durch einen Punkt des Graphen aufstellen</t>
  </si>
  <si>
    <t>Überprüfen, ob sich zwei Graphen in einem gegebenen Punkt berühren</t>
  </si>
  <si>
    <t>Untersuchen, ob sich zwei Graphen berühren</t>
  </si>
  <si>
    <t>Lokale Extrempunkte (Hoch- und Tiefpunkte) eines Graphen bestimmen</t>
  </si>
  <si>
    <t>Globale Extrempunkte eines Graphen bestimmen</t>
  </si>
  <si>
    <t>Wendepunkte bzw. Sattelpunkte eines Graphen bestimmen</t>
  </si>
  <si>
    <t>Funktionen auf Monotonie untersuchen</t>
  </si>
  <si>
    <t>Für ein Extremwertproblem eine Zielfunktion aufstellen</t>
  </si>
  <si>
    <t>Eine Stammfunktion angeben</t>
  </si>
  <si>
    <t>Eine Stammfunktion mit vorgegebenen Eigenschaften bestimmen</t>
  </si>
  <si>
    <t>Den Inhalt der Fläche zwischen Funktionsgraph und x-Achse berechnen</t>
  </si>
  <si>
    <t>Den Inhalt von Flächen zwischen zwei Funktionsgraphen berechnen</t>
  </si>
  <si>
    <t>Den Inhalt einer Fläche berechnen, die in x-Richtung ins Unendliche reicht</t>
  </si>
  <si>
    <t>Den Inhalt einer Fläche berechnen, die in y-Richtung ins Unendliche reicht</t>
  </si>
  <si>
    <t>Mittelwerte bei stetigen Funktionen berechnen</t>
  </si>
  <si>
    <t>Funktionsgleichungen ganzrationaler Funktionen bestimmen</t>
  </si>
  <si>
    <t>Funktionsgleichungen trigonometrischer Funktionen bestimmen</t>
  </si>
  <si>
    <t>Funktionsgleichungen von Exponentialfunktionen bestimmen</t>
  </si>
  <si>
    <t>Gemeinsame Punkte eines Graphen mit den Koordinatenachsen bestimmen</t>
  </si>
  <si>
    <t>Die Symmetrie von Graphen erkennen oder nachweisen</t>
  </si>
  <si>
    <t>Die Streckung (Stauchung) eines Graphen erkennen oder durchführen</t>
  </si>
  <si>
    <t>Die Verschiebung eines Graphen erkennen oder durchführen</t>
  </si>
  <si>
    <t>Asymptoten bei Graphen erkennen</t>
  </si>
  <si>
    <r>
      <t>Aussagen über die Ableitungsfunktion f' bei gegebenem Graphen G</t>
    </r>
    <r>
      <rPr>
        <b/>
        <vertAlign val="subscript"/>
        <sz val="11"/>
        <rFont val="Calibri"/>
        <family val="2"/>
        <scheme val="minor"/>
      </rPr>
      <t>f</t>
    </r>
    <r>
      <rPr>
        <b/>
        <sz val="11"/>
        <rFont val="Calibri"/>
        <family val="2"/>
        <scheme val="minor"/>
      </rPr>
      <t xml:space="preserve"> beurteilen</t>
    </r>
  </si>
  <si>
    <r>
      <t>Aussagen über die Funktion f bei gegebenem Graphen G</t>
    </r>
    <r>
      <rPr>
        <b/>
        <vertAlign val="subscript"/>
        <sz val="11"/>
        <rFont val="Calibri"/>
        <family val="2"/>
        <scheme val="minor"/>
      </rPr>
      <t>F</t>
    </r>
    <r>
      <rPr>
        <b/>
        <sz val="11"/>
        <rFont val="Calibri"/>
        <family val="2"/>
        <scheme val="minor"/>
      </rPr>
      <t xml:space="preserve"> beurteilen</t>
    </r>
  </si>
  <si>
    <r>
      <t>Aussagen über Stammfunktionen F bei gegebenem Graphen G</t>
    </r>
    <r>
      <rPr>
        <b/>
        <vertAlign val="subscript"/>
        <sz val="11"/>
        <rFont val="Calibri"/>
        <family val="2"/>
        <scheme val="minor"/>
      </rPr>
      <t>f</t>
    </r>
    <r>
      <rPr>
        <b/>
        <sz val="11"/>
        <rFont val="Calibri"/>
        <family val="2"/>
        <scheme val="minor"/>
      </rPr>
      <t xml:space="preserve"> beurteilen</t>
    </r>
  </si>
  <si>
    <t>Folgerungen aus einer bekannten Bestandsfunktion ziehen</t>
  </si>
  <si>
    <t>Folgerungen aus der momentanen Änderungsrate ziehen</t>
  </si>
  <si>
    <t>Eigenschaften von Graphen in Abhängigkeit vom Parameter bestimmen</t>
  </si>
  <si>
    <t>Ortskurven für besondere Punkte bei Funktionenscharen bestimmen</t>
  </si>
  <si>
    <t>Den Verbindungsvektor zweier Punkte aufstellen</t>
  </si>
  <si>
    <t>Die Länge eines Vektors berechnen</t>
  </si>
  <si>
    <t>Eine Linearkombination von Vektoren berechnen</t>
  </si>
  <si>
    <t>Überprüfen, ob drei Vektoren in einer Ebene liegen</t>
  </si>
  <si>
    <t>Ein Dreieck zu einem Parallelogramm ergänzen</t>
  </si>
  <si>
    <t>Überprüfen, ob drei Punkte die Eckpunkte eines Dreiecks sind</t>
  </si>
  <si>
    <t>Das Skalarprodukt zweier Vektoren berechnen</t>
  </si>
  <si>
    <t>Einen Normalenvektor einer in Parameterform gegebenen Ebene bestimmen</t>
  </si>
  <si>
    <t>Eine Gleichung einer Lotgeraden zu einer Ebene aufstellen</t>
  </si>
  <si>
    <t>Punkte in das kartesische Koordinatensystem einzeichnen</t>
  </si>
  <si>
    <t>Eine Punktprobe bei einer Geraden durchführen</t>
  </si>
  <si>
    <t>Eine Parametergleichung einer Ebene aufstellen</t>
  </si>
  <si>
    <t>Eine Punktprobe bei einer Ebene durchführen</t>
  </si>
  <si>
    <t>Eine Koordinatengleichung einer Ebene durch drei gegebene Punkte aufstellen</t>
  </si>
  <si>
    <t>Ebenen im kartesischen Koordinatensystem darstellen</t>
  </si>
  <si>
    <t>Den Schnittpunkt zweier Geraden bestimmen</t>
  </si>
  <si>
    <t>Die gegenseitige Lage zweier Geraden bestimmen</t>
  </si>
  <si>
    <t>Die gegenseitige Lage einer Geraden und einer Ebene bestimmen, wenn die Ebene in Koordinatenform gegeben ist</t>
  </si>
  <si>
    <t>133b</t>
  </si>
  <si>
    <t>Die gegenseitige Lage einer Geraden und einer Ebene bestimmen, wenn die Ebene in Parameterform gegeben ist</t>
  </si>
  <si>
    <t>134a</t>
  </si>
  <si>
    <t>Die gegenseitige Lage zweier Ebenen bestimmen, wenn eine Ebene in Parameter-, die andere in Koordinatenform gegeben ist</t>
  </si>
  <si>
    <t>134b</t>
  </si>
  <si>
    <t>Die gegenseitige Lage zweier Ebenen bestimmen, wenn beide Ebenen in Parameterform gegeben sind</t>
  </si>
  <si>
    <t>134c</t>
  </si>
  <si>
    <t>Die gegenseitige Lage zweier Ebenen bestimmen, wenn beide Ebenen in Koordinatenform gegeben sind</t>
  </si>
  <si>
    <t>Die Lage zweier Punkte bezüglich einer Ebene bestimmen</t>
  </si>
  <si>
    <t>Aufgaben zum Schattenwurf bearbeiten, wenn die Lichtquelle punktförmig ist</t>
  </si>
  <si>
    <t>141a</t>
  </si>
  <si>
    <t>141b</t>
  </si>
  <si>
    <t>Aufgaben zum Schattenwurf bearbeiten, wenn die Sonne die Lichtquelle ist</t>
  </si>
  <si>
    <t>Positionen von Objekten auf Geraden in Abhängigkeit von der Zeit bestimmen</t>
  </si>
  <si>
    <t>153a</t>
  </si>
  <si>
    <t>153b</t>
  </si>
  <si>
    <t>Einen Punkt an einer Ebene spiegeln</t>
  </si>
  <si>
    <t>Einen Punkt an einem Punkt spiegeln</t>
  </si>
  <si>
    <t>Einen Punkt an einer Geraden spiegeln</t>
  </si>
  <si>
    <t>Eine Gerade oder eine Ebene spiegeln an einem Punkt</t>
  </si>
  <si>
    <t>174a</t>
  </si>
  <si>
    <t>174b</t>
  </si>
  <si>
    <t>Eine Gerade oder eine Ebene spiegeln an einer Ebene</t>
  </si>
  <si>
    <t>174c</t>
  </si>
  <si>
    <t>Eine Gerade oder eine Ebene spiegeln an einer Geraden</t>
  </si>
  <si>
    <t>Die Lage von in Koordinatenform gegebenen Ebenenscharen beschreiben</t>
  </si>
  <si>
    <t>Die Lage einer Ebenenschar bezüglich einer Geraden untersuchen</t>
  </si>
  <si>
    <t>Die Lage von Geradenscharen beschreiben</t>
  </si>
  <si>
    <t>Die Lage einer Geradenschar zu einer Ebene untersuchen</t>
  </si>
  <si>
    <t>Wahrscheinlichkeiten bei Laplace-Experimenten berechnen</t>
  </si>
  <si>
    <t>Wahrscheinlichkeiten bei mehrstufigen Zufallsexperimenten berechnen</t>
  </si>
  <si>
    <t>Die Pfadregeln bei gegebenen Wahrscheinlichkeiten anwenden</t>
  </si>
  <si>
    <t>Die Pfadregeln bei unbekannten Wahrscheinlichkeiten anwenden</t>
  </si>
  <si>
    <t>Extremwertaufgaben unter Verwendung der Pfadregeln lösen</t>
  </si>
  <si>
    <t>Entscheiden, ob ein Glücksspiel fair ist</t>
  </si>
  <si>
    <t>Ein Glücksspiel so anpassen, dass es fair wird</t>
  </si>
  <si>
    <t>Extremwertaufgaben für Erwartungswerte lösen</t>
  </si>
  <si>
    <t>Wahrscheinlichkeiten bei binomialverteilten Zufallsgrößen bestimmen</t>
  </si>
  <si>
    <t>Den Erwartungswert einer binomialverteilten Zufallsvariablen berechnen</t>
  </si>
  <si>
    <t>Die Trefferanzahl k bei einer Binomialverteilung bestimmen</t>
  </si>
  <si>
    <t>Einen linksseitigen Signifikanztest durchführen</t>
  </si>
  <si>
    <t>Einen rechtsseitigen Signifikanztest durchführen</t>
  </si>
  <si>
    <t>bearbeitbare Abituraufgaben oder Aufgabenteile</t>
  </si>
  <si>
    <t>Wahlteil Analysis A 1</t>
  </si>
  <si>
    <t>Wahlteil Analysis A 2</t>
  </si>
  <si>
    <t>benötigte Fertigkeiten; grün gefärbt sind die Fertigkeiten, die laut der Tabelle "Trainingsplan" (Spalte J) bereits erledigt sind</t>
  </si>
  <si>
    <t>Gewicht der Fertigkeit (Seitenzahl)</t>
  </si>
  <si>
    <t>In Spalte F steht für jede Fertigkeit das Datum, bis zu dem die Beschäftigung mit der Fertigkeit abgeschlossen sein sollte. Hierbei wird eine kontinuierliche Arbeitshaltung vorausgesetzt.</t>
  </si>
  <si>
    <t>In Spalte G steht ein tagesaktuell modifizierter Terminplan für alle noch nicht behandelten Fertigkeiten. Hierbei wird ausgewertet, welche der Fertigkeiten in Spalte J als erledigt angekreuzt wurden.</t>
  </si>
  <si>
    <t xml:space="preserve">Was muss ich lernen bzw. üben? 
Fertigkeiten </t>
  </si>
  <si>
    <t>Mein Trainingsplan zur Vorbereitung meiner Abiturprüfung</t>
  </si>
  <si>
    <t>erledigt
…das kann ich (jetzt)</t>
  </si>
  <si>
    <t>Zu erledigen bis (tagesaktuell)</t>
  </si>
  <si>
    <t>Eine Gleichung der Tangente durch einen Punkt außerhalb des Graphen aufstellen</t>
  </si>
  <si>
    <t>Den Schnittwinkel einer Geraden mit der x-Achse berechnen</t>
  </si>
  <si>
    <t>Den Schnittwinkel zweier Graphen berechnen</t>
  </si>
  <si>
    <t>Eine Integralfunktion angeben und Integrale berechnen</t>
  </si>
  <si>
    <t>Das Volumen eines endlichen Rotationskörpers berechnen</t>
  </si>
  <si>
    <t>Das Volumen eines endlichen Rotationskörpers, der hohl ist, berechnen</t>
  </si>
  <si>
    <t>Den Winkel zwischen Vektoren berechnen</t>
  </si>
  <si>
    <t>Den Schnittwinkel zwischen Geraden berechnen</t>
  </si>
  <si>
    <t>Den Erwartungswert einer Zufallsvariablen berechnen</t>
  </si>
  <si>
    <t>Abitur 2017</t>
  </si>
  <si>
    <t>Wahlteil Analytische Geometrie B 1</t>
  </si>
  <si>
    <t xml:space="preserve">Wahlteil Analytische Geometrie B 2 </t>
  </si>
  <si>
    <t>Wahlteil Stochastik C 1</t>
  </si>
  <si>
    <t>Wahlteil Stochastik C 2</t>
  </si>
  <si>
    <t>Einfache Wurzelgleichungen lösen</t>
  </si>
  <si>
    <t>Den Schnittwinkel zwischen Ebenen berechnen, wenn beide Ebenen in Koordinatenform gegeben sind</t>
  </si>
  <si>
    <t>Den Schnittwinkel zwischen Ebenen berechnen, wenn eine Ebene in Parameter-, die andere in Koordinatenform gegeben ist</t>
  </si>
  <si>
    <t>Den Winkel zwischen einer Geraden und einer Ebene berechnen</t>
  </si>
  <si>
    <t>Den Winkel zwischen Flächen und Kanten von Körpern berechnen</t>
  </si>
  <si>
    <t>Den Abstand eines Punktes von einer Ebene berechnen</t>
  </si>
  <si>
    <t>Den Abstand eines Punktes von einer Geraden berechnen</t>
  </si>
  <si>
    <t>Den Abstand zweier paralleler Geraden berechnen</t>
  </si>
  <si>
    <t>Den Abstand einer Geraden von einer Ebene berechnen</t>
  </si>
  <si>
    <t>Den Abstand zweier Ebenen berechnen</t>
  </si>
  <si>
    <t>233a</t>
  </si>
  <si>
    <t>Die Trefferwahrscheinlichkeit p bei einer Binomialverteilung bestimmen, indem p oder eine damit zusammenhängende Größe probiert wird</t>
  </si>
  <si>
    <t>233b</t>
  </si>
  <si>
    <t>Die Trefferwahrscheinlichkeit p bei einer Binomialverteilung bestimmen, indem p mithilfe einer Gleichung (Ungleichung) exakt berechnet wird</t>
  </si>
  <si>
    <t>Abitur 2018</t>
  </si>
  <si>
    <t>Musterabitur 2019</t>
  </si>
  <si>
    <t>In Spalte E wird ausgegeben, wie viel Zeit für die Fertigkeit eingeplant wird.</t>
  </si>
  <si>
    <t>Auf dem zweiten Tabellenblatt sind für jeden Abitur-Aufgabenblock die benötigten Fertigkeiten (in derselben Reihenfolge wie im Abi-Coach) aufgelistet.</t>
  </si>
  <si>
    <t>Arbeits-dauer (Tage)</t>
  </si>
  <si>
    <t>Zu erledigen bis (Idealplan)</t>
  </si>
  <si>
    <t>Die Länge n einer Bernoulli-Kette bestimmen</t>
  </si>
  <si>
    <t> </t>
  </si>
  <si>
    <t>Mein Abi-Coach Mathematik BW 2020: Erläuterungen zu den Tabellenblättern</t>
  </si>
  <si>
    <t xml:space="preserve">                  © Ernst Klett Verlag GmbH, Stuttgart 2019 | www.klett.de | Alle Rechte vorbehalten  </t>
  </si>
  <si>
    <t>Abitur 2019</t>
  </si>
  <si>
    <t>In den Zeilen 12 bis 133 sind die zu übenden Fertigkeiten verzeichnet.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</si>
</sst>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
  </numFmts>
  <fonts count="10" x14ac:knownFonts="1">
    <font>
      <sz val="11"/>
      <color theme="1"/>
      <name val="Calibri"/>
      <family val="2"/>
      <scheme val="minor"/>
    </font>
    <font>
      <b/>
      <sz val="18"/>
      <color theme="1"/>
      <name val="Calibri"/>
      <family val="2"/>
      <scheme val="minor"/>
    </font>
    <font>
      <sz val="11"/>
      <color rgb="FF006100"/>
      <name val="Calibri"/>
      <family val="2"/>
      <scheme val="minor"/>
    </font>
    <font>
      <sz val="9"/>
      <color indexed="81"/>
      <name val="Tahoma"/>
      <family val="2"/>
    </font>
    <font>
      <sz val="10"/>
      <color indexed="81"/>
      <name val="Tahoma"/>
      <family val="2"/>
    </font>
    <font>
      <b/>
      <sz val="11"/>
      <color theme="1"/>
      <name val="Calibri"/>
      <family val="2"/>
      <scheme val="minor"/>
    </font>
    <font>
      <b/>
      <sz val="10"/>
      <name val="Arial"/>
      <family val="2"/>
    </font>
    <font>
      <sz val="11"/>
      <color rgb="FFFF0000"/>
      <name val="Calibri"/>
      <family val="2"/>
      <scheme val="minor"/>
    </font>
    <font>
      <b/>
      <sz val="11"/>
      <name val="Calibri"/>
      <family val="2"/>
      <scheme val="minor"/>
    </font>
    <font>
      <b/>
      <vertAlign val="subscript"/>
      <sz val="11"/>
      <name val="Calibri"/>
      <family val="2"/>
      <scheme val="minor"/>
    </font>
  </fonts>
  <fills count="6">
    <fill>
      <patternFill patternType="none"/>
    </fill>
    <fill>
      <patternFill patternType="gray125"/>
    </fill>
    <fill>
      <patternFill patternType="solid">
        <fgColor rgb="FFFFFF99"/>
        <bgColor indexed="64"/>
      </patternFill>
    </fill>
    <fill>
      <patternFill patternType="solid">
        <fgColor rgb="FFC6EFCE"/>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3" borderId="0" applyNumberFormat="0" applyBorder="0" applyAlignment="0" applyProtection="0"/>
  </cellStyleXfs>
  <cellXfs count="52">
    <xf numFmtId="0" fontId="0" fillId="0" borderId="0" xfId="0"/>
    <xf numFmtId="0" fontId="0" fillId="0" borderId="0" xfId="0" applyAlignment="1">
      <alignment horizont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165" fontId="0" fillId="0" borderId="0" xfId="0" applyNumberFormat="1" applyAlignment="1">
      <alignment horizontal="center" vertical="top"/>
    </xf>
    <xf numFmtId="0" fontId="0" fillId="0" borderId="0" xfId="0" applyAlignment="1" applyProtection="1">
      <alignment horizontal="center" vertical="center"/>
      <protection locked="0"/>
    </xf>
    <xf numFmtId="0" fontId="2" fillId="0" borderId="0" xfId="1" applyFill="1" applyAlignment="1" applyProtection="1">
      <alignment vertical="center"/>
      <protection locked="0"/>
    </xf>
    <xf numFmtId="166" fontId="0" fillId="0" borderId="0" xfId="0" applyNumberFormat="1" applyAlignment="1">
      <alignment vertical="center"/>
    </xf>
    <xf numFmtId="0" fontId="0" fillId="0" borderId="0" xfId="0" applyAlignment="1">
      <alignment vertical="center"/>
    </xf>
    <xf numFmtId="14" fontId="0" fillId="2" borderId="2" xfId="0" applyNumberFormat="1" applyFill="1" applyBorder="1" applyAlignment="1">
      <alignment horizontal="center" vertical="center"/>
    </xf>
    <xf numFmtId="14" fontId="0" fillId="2" borderId="4" xfId="0" applyNumberFormat="1" applyFill="1" applyBorder="1" applyAlignment="1">
      <alignment horizontal="center" vertical="center"/>
    </xf>
    <xf numFmtId="0" fontId="1" fillId="4" borderId="0" xfId="0" applyFont="1" applyFill="1"/>
    <xf numFmtId="0" fontId="0" fillId="4" borderId="0" xfId="0" applyFill="1"/>
    <xf numFmtId="0" fontId="1" fillId="4" borderId="0" xfId="0" applyFont="1" applyFill="1" applyAlignment="1">
      <alignment horizontal="center"/>
    </xf>
    <xf numFmtId="0" fontId="0" fillId="4" borderId="0" xfId="0" applyFill="1" applyBorder="1"/>
    <xf numFmtId="0" fontId="0" fillId="4" borderId="0" xfId="0" applyFill="1" applyBorder="1" applyAlignment="1">
      <alignment horizontal="center"/>
    </xf>
    <xf numFmtId="0" fontId="0" fillId="4" borderId="0" xfId="0" applyFill="1" applyAlignment="1">
      <alignment horizontal="center"/>
    </xf>
    <xf numFmtId="0" fontId="0" fillId="4" borderId="0" xfId="0" applyFill="1" applyBorder="1" applyAlignment="1">
      <alignment horizontal="right"/>
    </xf>
    <xf numFmtId="164" fontId="0" fillId="4" borderId="1" xfId="0" applyNumberFormat="1" applyFill="1" applyBorder="1"/>
    <xf numFmtId="164" fontId="0" fillId="4" borderId="2" xfId="0" applyNumberFormat="1" applyFill="1" applyBorder="1"/>
    <xf numFmtId="164" fontId="0" fillId="4" borderId="3" xfId="0" applyNumberFormat="1" applyFill="1" applyBorder="1"/>
    <xf numFmtId="164" fontId="0" fillId="4" borderId="4" xfId="0" applyNumberFormat="1" applyFill="1" applyBorder="1"/>
    <xf numFmtId="14" fontId="0" fillId="4" borderId="0" xfId="0" applyNumberFormat="1" applyFill="1" applyBorder="1" applyAlignment="1">
      <alignment horizontal="center" vertical="center"/>
    </xf>
    <xf numFmtId="0" fontId="0" fillId="4" borderId="2" xfId="0" applyFill="1" applyBorder="1"/>
    <xf numFmtId="0" fontId="0" fillId="4" borderId="4" xfId="0" applyFill="1" applyBorder="1"/>
    <xf numFmtId="14" fontId="0" fillId="2" borderId="1" xfId="0" applyNumberFormat="1" applyFill="1" applyBorder="1" applyAlignment="1" applyProtection="1">
      <alignment horizontal="center" vertical="center"/>
      <protection locked="0"/>
    </xf>
    <xf numFmtId="14" fontId="0" fillId="2" borderId="3" xfId="0" applyNumberFormat="1" applyFill="1" applyBorder="1" applyAlignment="1" applyProtection="1">
      <alignment horizontal="center" vertical="center"/>
      <protection locked="0"/>
    </xf>
    <xf numFmtId="0" fontId="0" fillId="4" borderId="0" xfId="0" applyFont="1" applyFill="1" applyAlignment="1">
      <alignment horizontal="center" vertical="center" wrapText="1"/>
    </xf>
    <xf numFmtId="0" fontId="0" fillId="4" borderId="0" xfId="0" applyFont="1" applyFill="1" applyAlignment="1">
      <alignment horizontal="center" vertical="center"/>
    </xf>
    <xf numFmtId="0" fontId="5" fillId="0" borderId="0" xfId="0" applyFont="1" applyAlignment="1">
      <alignment wrapText="1"/>
    </xf>
    <xf numFmtId="0" fontId="5" fillId="0" borderId="0" xfId="0" applyFont="1"/>
    <xf numFmtId="0" fontId="0" fillId="0" borderId="0" xfId="0" applyAlignment="1">
      <alignment horizontal="right"/>
    </xf>
    <xf numFmtId="0" fontId="8" fillId="0" borderId="0" xfId="0" applyFont="1" applyAlignment="1">
      <alignment wrapText="1"/>
    </xf>
    <xf numFmtId="165" fontId="0" fillId="0" borderId="0" xfId="0" applyNumberFormat="1" applyFill="1" applyAlignment="1">
      <alignment horizontal="center" vertical="top"/>
    </xf>
    <xf numFmtId="0" fontId="7" fillId="0" borderId="0" xfId="0" applyFont="1"/>
    <xf numFmtId="0" fontId="7" fillId="4" borderId="0" xfId="0" applyFont="1" applyFill="1" applyBorder="1"/>
    <xf numFmtId="167" fontId="0" fillId="4" borderId="0" xfId="0" applyNumberFormat="1" applyFill="1" applyBorder="1" applyAlignment="1">
      <alignment horizontal="center"/>
    </xf>
    <xf numFmtId="167" fontId="0" fillId="4" borderId="0" xfId="0" applyNumberFormat="1" applyFill="1" applyAlignment="1">
      <alignment horizontal="center"/>
    </xf>
    <xf numFmtId="167" fontId="0" fillId="0" borderId="0" xfId="0" applyNumberFormat="1" applyFont="1" applyAlignment="1">
      <alignment horizontal="center" vertical="center" wrapText="1"/>
    </xf>
    <xf numFmtId="167" fontId="0" fillId="0" borderId="0" xfId="0" applyNumberFormat="1" applyAlignment="1">
      <alignment horizontal="center" vertical="center"/>
    </xf>
    <xf numFmtId="167" fontId="0" fillId="0" borderId="0" xfId="0" applyNumberFormat="1" applyAlignment="1">
      <alignment horizontal="center"/>
    </xf>
    <xf numFmtId="167" fontId="1" fillId="4" borderId="0" xfId="0" applyNumberFormat="1" applyFont="1" applyFill="1" applyAlignment="1">
      <alignment horizontal="center"/>
    </xf>
    <xf numFmtId="167" fontId="0" fillId="4" borderId="0" xfId="0" applyNumberFormat="1" applyFont="1" applyFill="1" applyAlignment="1">
      <alignment horizontal="center" vertical="center" wrapText="1"/>
    </xf>
    <xf numFmtId="167" fontId="0" fillId="4" borderId="0" xfId="0" applyNumberFormat="1" applyFill="1" applyAlignment="1">
      <alignment vertical="center"/>
    </xf>
    <xf numFmtId="167" fontId="0" fillId="4" borderId="0" xfId="0" applyNumberFormat="1" applyFill="1"/>
    <xf numFmtId="167" fontId="0" fillId="0" borderId="0" xfId="0" applyNumberFormat="1"/>
    <xf numFmtId="0" fontId="0" fillId="0" borderId="0" xfId="0" applyAlignment="1">
      <alignment horizontal="left"/>
    </xf>
    <xf numFmtId="0" fontId="6" fillId="0" borderId="0" xfId="0" applyFont="1" applyBorder="1" applyAlignment="1">
      <alignment horizontal="left" vertical="center"/>
    </xf>
    <xf numFmtId="0" fontId="1" fillId="5" borderId="0" xfId="0" applyFont="1" applyFill="1" applyAlignment="1">
      <alignment horizontal="left"/>
    </xf>
    <xf numFmtId="0" fontId="0" fillId="0" borderId="0" xfId="0" applyAlignment="1">
      <alignment horizontal="left"/>
    </xf>
  </cellXfs>
  <cellStyles count="2">
    <cellStyle name="Gut" xfId="1" builtinId="26"/>
    <cellStyle name="Standard" xfId="0" builtinId="0"/>
  </cellStyles>
  <dxfs count="57">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ont>
        <color rgb="FF92D050"/>
      </font>
      <fill>
        <patternFill patternType="none">
          <bgColor auto="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numFmt numFmtId="167" formatCode="0.0"/>
      <alignment vertical="center" textRotation="0" wrapText="0" justifyLastLine="0" shrinkToFit="0" readingOrder="0"/>
    </dxf>
    <dxf>
      <alignment vertical="center" textRotation="0" wrapText="0" justifyLastLine="0" shrinkToFit="0" readingOrder="0"/>
    </dxf>
    <dxf>
      <numFmt numFmtId="166" formatCode="#,##0.000"/>
      <alignment vertical="center" textRotation="0" wrapText="0" justifyLastLine="0" shrinkToFit="0" readingOrder="0"/>
    </dxf>
    <dxf>
      <numFmt numFmtId="166" formatCode="#,##0.000"/>
      <alignment vertical="center" textRotation="0" wrapText="0" justifyLastLine="0" shrinkToFit="0" readingOrder="0"/>
    </dxf>
    <dxf>
      <numFmt numFmtId="166" formatCode="#,##0.000"/>
      <alignment vertical="center" textRotation="0" wrapText="0" justifyLastLine="0" shrinkToFit="0" readingOrder="0"/>
    </dxf>
    <dxf>
      <alignment horizontal="center" vertical="center" textRotation="0" wrapText="0" indent="0" justifyLastLine="0" shrinkToFit="0" readingOrder="0"/>
    </dxf>
    <dxf>
      <numFmt numFmtId="166" formatCode="#,##0.000"/>
      <alignment vertical="center" textRotation="0" wrapText="0" justifyLastLine="0" shrinkToFit="0" readingOrder="0"/>
    </dxf>
    <dxf>
      <numFmt numFmtId="166" formatCode="#,##0.000"/>
      <alignment vertical="center" textRotation="0" wrapTex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protection locked="0" hidden="0"/>
    </dxf>
    <dxf>
      <fill>
        <patternFill patternType="none">
          <fgColor indexed="64"/>
          <bgColor auto="1"/>
        </patternFill>
      </fill>
      <alignment vertical="center" textRotation="0" wrapText="0" justifyLastLine="0" shrinkToFit="0" readingOrder="0"/>
      <protection locked="0" hidden="0"/>
    </dxf>
    <dxf>
      <fill>
        <patternFill patternType="none">
          <fgColor indexed="64"/>
          <bgColor auto="1"/>
        </patternFill>
      </fill>
      <alignment vertical="center" textRotation="0" wrapText="0" justifyLastLine="0" shrinkToFit="0" readingOrder="0"/>
      <protection locked="0" hidden="0"/>
    </dxf>
    <dxf>
      <numFmt numFmtId="19" formatCode="dd/mm/yyyy"/>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numFmt numFmtId="167" formatCode="0.0"/>
      <alignment horizontal="center" vertical="center" textRotation="0" wrapText="0" indent="0" justifyLastLine="0" shrinkToFit="0" readingOrder="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general" vertical="bottom" textRotation="0" wrapText="1" indent="0" justifyLastLine="0" shrinkToFit="0" readingOrder="0"/>
    </dxf>
    <dxf>
      <numFmt numFmtId="165" formatCode="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color rgb="FFFF0000"/>
      </font>
      <fill>
        <patternFill patternType="none">
          <bgColor auto="1"/>
        </patternFill>
      </fill>
    </dxf>
    <dxf>
      <font>
        <color theme="0" tint="-0.34998626667073579"/>
      </font>
    </dxf>
    <dxf>
      <fill>
        <patternFill>
          <bgColor rgb="FF92D050"/>
        </patternFill>
      </fill>
    </dxf>
    <dxf>
      <font>
        <b val="0"/>
        <i val="0"/>
        <color rgb="FFFF0000"/>
      </font>
      <fill>
        <patternFill patternType="none">
          <bgColor auto="1"/>
        </patternFill>
      </fill>
    </dxf>
    <dxf>
      <font>
        <color theme="0" tint="-0.34998626667073579"/>
      </font>
    </dxf>
    <dxf>
      <fill>
        <patternFill>
          <bgColor rgb="FF92D050"/>
        </patternFill>
      </fill>
    </dxf>
    <dxf>
      <font>
        <color theme="0" tint="-0.34998626667073579"/>
      </font>
    </dxf>
    <dxf>
      <fill>
        <patternFill>
          <bgColor rgb="FF92D050"/>
        </patternFill>
      </fill>
    </dxf>
    <dxf>
      <font>
        <b val="0"/>
        <i val="0"/>
        <color rgb="FFFF0000"/>
      </font>
      <fill>
        <patternFill patternType="none">
          <bgColor auto="1"/>
        </patternFill>
      </fill>
    </dxf>
    <dxf>
      <font>
        <color theme="0" tint="-0.34998626667073579"/>
      </font>
    </dxf>
    <dxf>
      <fill>
        <patternFill>
          <bgColor rgb="FF92D050"/>
        </patternFill>
      </fill>
    </dxf>
  </dxfs>
  <tableStyles count="0" defaultTableStyle="TableStyleMedium2" defaultPivotStyle="PivotStyleLight16"/>
  <colors>
    <mruColors>
      <color rgb="FF6CA62C"/>
      <color rgb="FFFFFF99"/>
      <color rgb="FFFFD9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file:///C:\Dokumente%20und%20Einstellungen\Ilona\Anwendungsdaten\Microsoft\Klett_sw-Logo\Klett_LAw_S_25breit.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file:///C:\Dokumente%20und%20Einstellungen\Ilona\Anwendungsdaten\Microsoft\Klett_sw-Logo\Klett_LAw_S_25breit.png"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file:///C:\Dokumente%20und%20Einstellungen\Ilona\Anwendungsdaten\Microsoft\Klett_sw-Logo\Klett_LAw_S_25breit.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xdr:colOff>
      <xdr:row>19</xdr:row>
      <xdr:rowOff>7</xdr:rowOff>
    </xdr:from>
    <xdr:to>
      <xdr:col>0</xdr:col>
      <xdr:colOff>631510</xdr:colOff>
      <xdr:row>19</xdr:row>
      <xdr:rowOff>315754</xdr:rowOff>
    </xdr:to>
    <xdr:pic>
      <xdr:nvPicPr>
        <xdr:cNvPr id="3" name="Grafik 2" descr="C:\Dokumente und Einstellungen\Ilona\Anwendungsdaten\Microsoft\Klett_sw-Logo\Klett_LAw_S_25breit.pn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7" y="3914782"/>
          <a:ext cx="631493" cy="315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133</xdr:row>
      <xdr:rowOff>190492</xdr:rowOff>
    </xdr:from>
    <xdr:to>
      <xdr:col>1</xdr:col>
      <xdr:colOff>294944</xdr:colOff>
      <xdr:row>134</xdr:row>
      <xdr:rowOff>315739</xdr:rowOff>
    </xdr:to>
    <xdr:pic>
      <xdr:nvPicPr>
        <xdr:cNvPr id="2" name="Grafik 2" descr="C:\Dokumente und Einstellungen\Ilona\Anwendungsdaten\Microsoft\Klett_sw-Logo\Klett_LAw_S_25breit.pn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 y="6584942"/>
          <a:ext cx="631493" cy="315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36</xdr:row>
      <xdr:rowOff>190492</xdr:rowOff>
    </xdr:from>
    <xdr:to>
      <xdr:col>1</xdr:col>
      <xdr:colOff>294944</xdr:colOff>
      <xdr:row>37</xdr:row>
      <xdr:rowOff>315739</xdr:rowOff>
    </xdr:to>
    <xdr:pic>
      <xdr:nvPicPr>
        <xdr:cNvPr id="3" name="Grafik 2" descr="C:\Dokumente und Einstellungen\Ilona\Anwendungsdaten\Microsoft\Klett_sw-Logo\Klett_LAw_S_25breit.pn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 y="6581767"/>
          <a:ext cx="628318" cy="315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elle2" displayName="Tabelle2" ref="A11:S133" totalsRowShown="0" headerRowDxfId="45">
  <tableColumns count="19">
    <tableColumn id="1" name="Lfd. Nr." dataDxfId="44"/>
    <tableColumn id="2" name="Was muss ich lernen bzw. üben? _x000a_Fertigkeiten " dataDxfId="43"/>
    <tableColumn id="3" name="Für mich nicht relevant" dataDxfId="42"/>
    <tableColumn id="4" name="Für mich besonders wichtig" dataDxfId="41"/>
    <tableColumn id="5" name="Arbeits-dauer (Tage)" dataDxfId="40">
      <calculatedColumnFormula>$C$6*L12</calculatedColumnFormula>
    </tableColumn>
    <tableColumn id="6" name="Zu erledigen bis (Idealplan)" dataDxfId="39">
      <calculatedColumnFormula>IF(E12&gt;0,C$4+M12,"")</calculatedColumnFormula>
    </tableColumn>
    <tableColumn id="7" name="Zu erledigen bis (tagesaktuell)" dataDxfId="38">
      <calculatedColumnFormula>IF(P12&gt;0,C$3+Q12,"")</calculatedColumnFormula>
    </tableColumn>
    <tableColumn id="8" name="Wer könnte mir helfen" dataDxfId="37" dataCellStyle="Gut"/>
    <tableColumn id="9" name="Wichtige Termine im Zeitraum" dataDxfId="36" dataCellStyle="Gut"/>
    <tableColumn id="10" name="erledigt_x000a_…das kann ich (jetzt)" dataDxfId="35"/>
    <tableColumn id="11" name="Gewicht Gesamt" dataDxfId="34">
      <calculatedColumnFormula>IF(C12="X",0,IF(D12="x",2*Tabelle2[[#This Row],[Gewicht der Fertigkeit (Seitenzahl)]],1*Tabelle2[[#This Row],[Gewicht der Fertigkeit (Seitenzahl)]]))</calculatedColumnFormula>
    </tableColumn>
    <tableColumn id="12" name="E-Zeit Anteil" dataDxfId="33">
      <calculatedColumnFormula>K12/SUM(K$11:K$142)</calculatedColumnFormula>
    </tableColumn>
    <tableColumn id="13" name="Tage gesamt" dataDxfId="32">
      <calculatedColumnFormula>+E12+M11</calculatedColumnFormula>
    </tableColumn>
    <tableColumn id="14" name="Gewicht Gesamt2" dataDxfId="31">
      <calculatedColumnFormula>IF(J12="X",0,K12)</calculatedColumnFormula>
    </tableColumn>
    <tableColumn id="15" name="E-Zeit Anteil2" dataDxfId="30">
      <calculatedColumnFormula>N12/SUM(N$11:N$142)</calculatedColumnFormula>
    </tableColumn>
    <tableColumn id="16" name="Zeit_x000a_[d]" dataDxfId="29">
      <calculatedColumnFormula>$C$8*O12</calculatedColumnFormula>
    </tableColumn>
    <tableColumn id="17" name="Tage gesamt2" dataDxfId="28">
      <calculatedColumnFormula>+P12+Q11</calculatedColumnFormula>
    </tableColumn>
    <tableColumn id="18" name="Datums_x000a_check" dataDxfId="27">
      <calculatedColumnFormula>IF($C$3&gt;$C$4+M12,1,0)</calculatedColumnFormula>
    </tableColumn>
    <tableColumn id="20" name="Gewicht der Fertigkeit (Seitenzahl)" dataDxfId="26"/>
  </tableColumns>
  <tableStyleInfo name="TableStyleLight16"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0"/>
  <sheetViews>
    <sheetView tabSelected="1" workbookViewId="0">
      <selection sqref="A1:O1"/>
    </sheetView>
  </sheetViews>
  <sheetFormatPr baseColWidth="10" defaultRowHeight="15" x14ac:dyDescent="0.25"/>
  <cols>
    <col min="1" max="1" width="11.42578125" customWidth="1"/>
  </cols>
  <sheetData>
    <row r="1" spans="1:43" ht="23.25" x14ac:dyDescent="0.35">
      <c r="A1" s="50" t="s">
        <v>192</v>
      </c>
      <c r="B1" s="50"/>
      <c r="C1" s="50"/>
      <c r="D1" s="50"/>
      <c r="E1" s="50"/>
      <c r="F1" s="50"/>
      <c r="G1" s="50"/>
      <c r="H1" s="50"/>
      <c r="I1" s="50"/>
      <c r="J1" s="50"/>
      <c r="K1" s="50"/>
      <c r="L1" s="50"/>
      <c r="M1" s="50"/>
      <c r="N1" s="50"/>
      <c r="O1" s="50"/>
      <c r="P1" s="15"/>
      <c r="Q1" s="15"/>
      <c r="R1" s="15"/>
      <c r="S1" s="15"/>
      <c r="T1" s="15"/>
      <c r="U1" s="15"/>
      <c r="V1" s="14"/>
      <c r="W1" s="14"/>
      <c r="X1" s="14"/>
      <c r="Y1" s="14"/>
      <c r="Z1" s="14"/>
      <c r="AA1" s="14"/>
      <c r="AB1" s="14"/>
      <c r="AC1" s="14"/>
      <c r="AD1" s="14"/>
      <c r="AE1" s="14"/>
      <c r="AF1" s="14"/>
      <c r="AG1" s="14"/>
      <c r="AH1" s="14"/>
      <c r="AI1" s="14"/>
      <c r="AJ1" s="14"/>
      <c r="AK1" s="14"/>
      <c r="AL1" s="14"/>
      <c r="AM1" s="14"/>
      <c r="AN1" s="14"/>
      <c r="AO1" s="14"/>
      <c r="AP1" s="14"/>
      <c r="AQ1" s="14"/>
    </row>
    <row r="2" spans="1:43" x14ac:dyDescent="0.25">
      <c r="A2" t="s">
        <v>37</v>
      </c>
    </row>
    <row r="4" spans="1:43" x14ac:dyDescent="0.25">
      <c r="A4" s="32" t="s">
        <v>32</v>
      </c>
    </row>
    <row r="5" spans="1:43" x14ac:dyDescent="0.25">
      <c r="A5" t="s">
        <v>33</v>
      </c>
    </row>
    <row r="6" spans="1:43" x14ac:dyDescent="0.25">
      <c r="A6" t="s">
        <v>195</v>
      </c>
    </row>
    <row r="7" spans="1:43" x14ac:dyDescent="0.25">
      <c r="A7" t="s">
        <v>34</v>
      </c>
    </row>
    <row r="8" spans="1:43" x14ac:dyDescent="0.25">
      <c r="A8" t="s">
        <v>186</v>
      </c>
    </row>
    <row r="9" spans="1:43" x14ac:dyDescent="0.25">
      <c r="A9" t="s">
        <v>150</v>
      </c>
    </row>
    <row r="10" spans="1:43" x14ac:dyDescent="0.25">
      <c r="A10" t="s">
        <v>151</v>
      </c>
    </row>
    <row r="12" spans="1:43" x14ac:dyDescent="0.25">
      <c r="A12" s="32" t="s">
        <v>35</v>
      </c>
    </row>
    <row r="13" spans="1:43" x14ac:dyDescent="0.25">
      <c r="A13" t="s">
        <v>187</v>
      </c>
    </row>
    <row r="14" spans="1:43" x14ac:dyDescent="0.25">
      <c r="A14" t="s">
        <v>36</v>
      </c>
    </row>
    <row r="15" spans="1:43" x14ac:dyDescent="0.25">
      <c r="A15" t="s">
        <v>38</v>
      </c>
    </row>
    <row r="20" spans="1:15" ht="29.25" customHeight="1" x14ac:dyDescent="0.25">
      <c r="A20" s="49" t="s">
        <v>193</v>
      </c>
      <c r="B20" s="49"/>
      <c r="C20" s="49"/>
      <c r="D20" s="49"/>
      <c r="E20" s="49"/>
      <c r="F20" s="49"/>
      <c r="G20" s="49"/>
      <c r="H20" s="49"/>
      <c r="I20" s="49"/>
      <c r="J20" s="49"/>
      <c r="K20" s="49"/>
      <c r="L20" s="49"/>
      <c r="M20" s="49"/>
      <c r="N20" s="49"/>
      <c r="O20" s="49"/>
    </row>
  </sheetData>
  <mergeCells count="2">
    <mergeCell ref="A20:O20"/>
    <mergeCell ref="A1:O1"/>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AQ146"/>
  <sheetViews>
    <sheetView zoomScaleNormal="100" workbookViewId="0">
      <pane ySplit="11" topLeftCell="A12" activePane="bottomLeft" state="frozen"/>
      <selection pane="bottomLeft" sqref="A1:K1"/>
    </sheetView>
  </sheetViews>
  <sheetFormatPr baseColWidth="10" defaultRowHeight="15" x14ac:dyDescent="0.25"/>
  <cols>
    <col min="1" max="1" width="5" customWidth="1"/>
    <col min="2" max="2" width="48.140625" customWidth="1"/>
    <col min="3" max="4" width="10.28515625" customWidth="1"/>
    <col min="5" max="5" width="7.7109375" style="42" customWidth="1"/>
    <col min="6" max="6" width="13" customWidth="1"/>
    <col min="7" max="7" width="13" style="1" customWidth="1"/>
    <col min="8" max="8" width="18.5703125" style="1" customWidth="1"/>
    <col min="9" max="9" width="30" style="1" customWidth="1"/>
    <col min="10" max="10" width="14.42578125" customWidth="1"/>
    <col min="11" max="11" width="17.5703125" hidden="1" customWidth="1"/>
    <col min="12" max="12" width="19.85546875" hidden="1" customWidth="1"/>
    <col min="13" max="13" width="19" hidden="1" customWidth="1"/>
    <col min="14" max="14" width="18.5703125" hidden="1" customWidth="1"/>
    <col min="15" max="15" width="15.140625" style="1" hidden="1" customWidth="1"/>
    <col min="16" max="16" width="7.140625" style="1" hidden="1" customWidth="1"/>
    <col min="17" max="17" width="15.140625" style="1" hidden="1" customWidth="1"/>
    <col min="18" max="18" width="8.28515625" style="1" hidden="1" customWidth="1"/>
    <col min="19" max="19" width="13.140625" style="39" hidden="1" customWidth="1"/>
    <col min="20" max="20" width="7.140625" style="18" hidden="1" customWidth="1"/>
    <col min="21" max="21" width="8.42578125" style="18" hidden="1" customWidth="1"/>
    <col min="22" max="22" width="7.28515625" style="14" hidden="1" customWidth="1"/>
    <col min="23" max="27" width="11.42578125" style="14" hidden="1" customWidth="1"/>
    <col min="28" max="43" width="11.42578125" style="14"/>
  </cols>
  <sheetData>
    <row r="1" spans="1:43" ht="23.25" x14ac:dyDescent="0.35">
      <c r="A1" s="50" t="s">
        <v>153</v>
      </c>
      <c r="B1" s="50"/>
      <c r="C1" s="50"/>
      <c r="D1" s="50"/>
      <c r="E1" s="50"/>
      <c r="F1" s="50"/>
      <c r="G1" s="50"/>
      <c r="H1" s="50"/>
      <c r="I1" s="50"/>
      <c r="J1" s="50"/>
      <c r="K1" s="50"/>
      <c r="L1" s="14"/>
      <c r="M1" s="14"/>
      <c r="N1" s="14"/>
      <c r="O1" s="15"/>
      <c r="P1" s="15"/>
      <c r="Q1" s="15"/>
      <c r="R1" s="15"/>
      <c r="S1" s="43"/>
      <c r="T1" s="15"/>
      <c r="U1" s="15"/>
    </row>
    <row r="2" spans="1:43" x14ac:dyDescent="0.25">
      <c r="A2" s="16"/>
      <c r="B2" s="16"/>
      <c r="C2" s="16"/>
      <c r="D2" s="16"/>
      <c r="E2" s="38"/>
      <c r="F2" s="16"/>
      <c r="G2" s="17"/>
      <c r="H2" s="17"/>
      <c r="I2" s="17"/>
      <c r="J2" s="16"/>
      <c r="K2" s="16"/>
      <c r="L2" s="16"/>
      <c r="M2" s="16"/>
      <c r="N2" s="16"/>
      <c r="O2" s="17"/>
      <c r="P2" s="17"/>
      <c r="Q2" s="17"/>
      <c r="R2" s="18"/>
    </row>
    <row r="3" spans="1:43" x14ac:dyDescent="0.25">
      <c r="A3" s="19"/>
      <c r="B3" s="19" t="s">
        <v>0</v>
      </c>
      <c r="C3" s="24">
        <f ca="1">TODAY()</f>
        <v>43712</v>
      </c>
      <c r="D3" s="16"/>
      <c r="E3" s="38"/>
      <c r="F3" s="16"/>
      <c r="G3" s="17"/>
      <c r="H3" s="17"/>
      <c r="I3" s="17"/>
      <c r="J3" s="16"/>
      <c r="K3" s="37"/>
      <c r="L3" s="16"/>
      <c r="M3" s="16"/>
      <c r="N3" s="16"/>
      <c r="O3" s="17"/>
      <c r="P3" s="17"/>
      <c r="Q3" s="17"/>
      <c r="R3" s="18"/>
    </row>
    <row r="4" spans="1:43" x14ac:dyDescent="0.25">
      <c r="A4" s="19"/>
      <c r="B4" s="19" t="s">
        <v>3</v>
      </c>
      <c r="C4" s="27">
        <v>43831</v>
      </c>
      <c r="D4" s="11"/>
      <c r="E4" s="38"/>
      <c r="F4" s="37"/>
      <c r="G4" s="17"/>
      <c r="H4" s="17"/>
      <c r="I4" s="17"/>
      <c r="J4" s="16"/>
      <c r="K4" s="16"/>
      <c r="L4" s="16"/>
      <c r="M4" s="16"/>
      <c r="N4" s="16"/>
      <c r="O4" s="17"/>
      <c r="P4" s="17"/>
      <c r="Q4" s="17"/>
      <c r="R4" s="18"/>
    </row>
    <row r="5" spans="1:43" x14ac:dyDescent="0.25">
      <c r="A5" s="19"/>
      <c r="B5" s="19" t="s">
        <v>4</v>
      </c>
      <c r="C5" s="28">
        <v>43956</v>
      </c>
      <c r="D5" s="12"/>
      <c r="E5" s="38"/>
      <c r="F5" s="16"/>
      <c r="G5" s="17"/>
      <c r="H5" s="17"/>
      <c r="I5" s="16"/>
      <c r="J5" s="16"/>
      <c r="K5" s="16"/>
      <c r="L5" s="16"/>
      <c r="M5" s="16"/>
      <c r="N5" s="16"/>
      <c r="O5" s="17"/>
      <c r="P5" s="17"/>
      <c r="Q5" s="17"/>
      <c r="R5" s="18"/>
    </row>
    <row r="6" spans="1:43" x14ac:dyDescent="0.25">
      <c r="A6" s="19"/>
      <c r="B6" s="19" t="s">
        <v>5</v>
      </c>
      <c r="C6" s="20">
        <f>ROUND(IF(C5&gt;C4,C5-C4,0),1)</f>
        <v>125</v>
      </c>
      <c r="D6" s="21" t="s">
        <v>1</v>
      </c>
      <c r="E6" s="38"/>
      <c r="F6" s="37"/>
      <c r="G6" s="16"/>
      <c r="H6" s="16"/>
      <c r="I6" s="16"/>
      <c r="J6" s="16"/>
      <c r="K6" s="16"/>
      <c r="L6" s="16"/>
      <c r="M6" s="16"/>
      <c r="N6" s="16"/>
      <c r="O6" s="17"/>
      <c r="P6" s="17"/>
      <c r="Q6" s="17"/>
      <c r="R6" s="18"/>
    </row>
    <row r="7" spans="1:43" x14ac:dyDescent="0.25">
      <c r="A7" s="19"/>
      <c r="B7" s="19"/>
      <c r="C7" s="22">
        <f>ROUND(C6/7,1)</f>
        <v>17.899999999999999</v>
      </c>
      <c r="D7" s="23" t="s">
        <v>2</v>
      </c>
      <c r="E7" s="38"/>
      <c r="F7" s="16"/>
      <c r="G7" s="16"/>
      <c r="H7" s="16"/>
      <c r="I7" s="17"/>
      <c r="J7" s="16"/>
      <c r="K7" s="16"/>
      <c r="L7" s="16"/>
      <c r="M7" s="16"/>
      <c r="N7" s="16"/>
      <c r="O7" s="17"/>
      <c r="P7" s="17"/>
      <c r="Q7" s="17"/>
      <c r="R7" s="18"/>
    </row>
    <row r="8" spans="1:43" x14ac:dyDescent="0.25">
      <c r="A8" s="19"/>
      <c r="B8" s="19" t="s">
        <v>6</v>
      </c>
      <c r="C8" s="20">
        <f ca="1">ROUND(IF(C5&gt;C3,C5-C3,0),1)</f>
        <v>244</v>
      </c>
      <c r="D8" s="25" t="s">
        <v>1</v>
      </c>
      <c r="E8" s="38"/>
      <c r="F8" s="16"/>
      <c r="G8" s="17"/>
      <c r="H8" s="17"/>
      <c r="I8" s="17"/>
      <c r="J8" s="16"/>
      <c r="K8" s="16"/>
      <c r="L8" s="16"/>
      <c r="M8" s="16"/>
      <c r="N8" s="16"/>
      <c r="O8" s="17"/>
      <c r="P8" s="17"/>
      <c r="Q8" s="17"/>
      <c r="R8" s="18"/>
    </row>
    <row r="9" spans="1:43" x14ac:dyDescent="0.25">
      <c r="A9" s="19"/>
      <c r="B9" s="19"/>
      <c r="C9" s="22">
        <f ca="1">ROUND(C8/7,1)</f>
        <v>34.9</v>
      </c>
      <c r="D9" s="26" t="s">
        <v>2</v>
      </c>
      <c r="E9" s="38"/>
      <c r="F9" s="16"/>
      <c r="G9" s="17"/>
      <c r="H9" s="17"/>
      <c r="I9" s="17"/>
      <c r="J9" s="16"/>
      <c r="K9" s="16"/>
      <c r="L9" s="16"/>
      <c r="M9" s="16"/>
      <c r="N9" s="16"/>
      <c r="O9" s="17"/>
      <c r="P9" s="17"/>
      <c r="Q9" s="17"/>
      <c r="R9" s="18"/>
    </row>
    <row r="10" spans="1:43" x14ac:dyDescent="0.25">
      <c r="A10" s="14"/>
      <c r="B10" s="14"/>
      <c r="C10" s="14"/>
      <c r="D10" s="14"/>
      <c r="E10" s="39"/>
      <c r="F10" s="14"/>
      <c r="G10" s="18"/>
      <c r="H10" s="18"/>
      <c r="I10" s="18"/>
      <c r="J10" s="14"/>
      <c r="K10" s="18" t="s">
        <v>11</v>
      </c>
      <c r="L10" s="18" t="s">
        <v>11</v>
      </c>
      <c r="M10" s="18" t="s">
        <v>11</v>
      </c>
      <c r="N10" s="18" t="s">
        <v>12</v>
      </c>
      <c r="O10" s="18" t="s">
        <v>12</v>
      </c>
      <c r="P10" s="18" t="s">
        <v>12</v>
      </c>
      <c r="Q10" s="18" t="s">
        <v>12</v>
      </c>
      <c r="R10" s="18" t="s">
        <v>12</v>
      </c>
    </row>
    <row r="11" spans="1:43" s="4" customFormat="1" ht="60" x14ac:dyDescent="0.25">
      <c r="A11" s="5" t="s">
        <v>7</v>
      </c>
      <c r="B11" s="5" t="s">
        <v>152</v>
      </c>
      <c r="C11" s="5" t="s">
        <v>18</v>
      </c>
      <c r="D11" s="5" t="s">
        <v>19</v>
      </c>
      <c r="E11" s="40" t="s">
        <v>188</v>
      </c>
      <c r="F11" s="5" t="s">
        <v>189</v>
      </c>
      <c r="G11" s="5" t="s">
        <v>155</v>
      </c>
      <c r="H11" s="5" t="s">
        <v>20</v>
      </c>
      <c r="I11" s="5" t="s">
        <v>21</v>
      </c>
      <c r="J11" s="5" t="s">
        <v>154</v>
      </c>
      <c r="K11" s="5" t="s">
        <v>8</v>
      </c>
      <c r="L11" s="5" t="s">
        <v>9</v>
      </c>
      <c r="M11" s="5" t="s">
        <v>10</v>
      </c>
      <c r="N11" s="5" t="s">
        <v>15</v>
      </c>
      <c r="O11" s="5" t="s">
        <v>17</v>
      </c>
      <c r="P11" s="5" t="s">
        <v>13</v>
      </c>
      <c r="Q11" s="5" t="s">
        <v>16</v>
      </c>
      <c r="R11" s="5" t="s">
        <v>14</v>
      </c>
      <c r="S11" s="44" t="s">
        <v>149</v>
      </c>
      <c r="T11" s="29"/>
      <c r="U11" s="30"/>
      <c r="V11" s="30"/>
      <c r="W11" s="30"/>
      <c r="X11" s="30"/>
      <c r="Y11" s="30"/>
      <c r="Z11" s="30"/>
      <c r="AA11" s="29" t="s">
        <v>29</v>
      </c>
      <c r="AB11" s="30"/>
      <c r="AC11" s="30"/>
      <c r="AD11" s="30"/>
      <c r="AE11" s="30"/>
      <c r="AF11" s="30"/>
      <c r="AG11" s="30"/>
      <c r="AH11" s="30"/>
      <c r="AI11" s="30"/>
      <c r="AJ11" s="30"/>
      <c r="AK11" s="30"/>
      <c r="AL11" s="30"/>
      <c r="AM11" s="30"/>
      <c r="AN11" s="30"/>
      <c r="AO11" s="30"/>
      <c r="AP11" s="30"/>
      <c r="AQ11" s="30"/>
    </row>
    <row r="12" spans="1:43" x14ac:dyDescent="0.25">
      <c r="A12" s="6">
        <v>1</v>
      </c>
      <c r="B12" s="31" t="s">
        <v>39</v>
      </c>
      <c r="C12" s="7"/>
      <c r="D12" s="7"/>
      <c r="E12" s="41">
        <f t="shared" ref="E12:E44" si="0">$C$6*L12</f>
        <v>0.93984962406015049</v>
      </c>
      <c r="F12" s="2">
        <f t="shared" ref="F12:F44" si="1">IF(E12&gt;0,C$4+M12,"")</f>
        <v>43831.939849624061</v>
      </c>
      <c r="G12" s="2">
        <f t="shared" ref="G12:G44" ca="1" si="2">IF(P12&gt;0,C$3+Q12,"")</f>
        <v>43713.834586466168</v>
      </c>
      <c r="H12" s="8"/>
      <c r="I12" s="8"/>
      <c r="J12" s="7"/>
      <c r="K12" s="3">
        <f>IF(C12="X",0,IF(D12="x",2*Tabelle2[[#This Row],[Gewicht der Fertigkeit (Seitenzahl)]],1*Tabelle2[[#This Row],[Gewicht der Fertigkeit (Seitenzahl)]]))</f>
        <v>1.1000000000000001</v>
      </c>
      <c r="L12" s="9">
        <f t="shared" ref="L12:L43" si="3">K12/SUM(K$11:K$142)</f>
        <v>7.5187969924812043E-3</v>
      </c>
      <c r="M12" s="9">
        <f>+E12</f>
        <v>0.93984962406015049</v>
      </c>
      <c r="N12" s="3">
        <f t="shared" ref="N12:N44" si="4">IF(J12="X",0,K12)</f>
        <v>1.1000000000000001</v>
      </c>
      <c r="O12" s="9">
        <f t="shared" ref="O12:O43" si="5">N12/SUM(N$11:N$142)</f>
        <v>7.5187969924812043E-3</v>
      </c>
      <c r="P12" s="9">
        <f t="shared" ref="P12:P132" ca="1" si="6">$C$8*O12</f>
        <v>1.8345864661654139</v>
      </c>
      <c r="Q12" s="9">
        <f ca="1">+P12</f>
        <v>1.8345864661654139</v>
      </c>
      <c r="R12" s="10">
        <f t="shared" ref="R12:R132" ca="1" si="7">IF($C$3&gt;$C$4+M12,1,0)</f>
        <v>0</v>
      </c>
      <c r="S12" s="45">
        <v>1.1000000000000001</v>
      </c>
      <c r="T12" s="14"/>
      <c r="U12" s="14"/>
      <c r="AA12" s="14" t="str">
        <f t="shared" ref="AA12:AA44" si="8">(IF(J12="X",A12,""))</f>
        <v/>
      </c>
    </row>
    <row r="13" spans="1:43" x14ac:dyDescent="0.25">
      <c r="A13" s="6">
        <v>2</v>
      </c>
      <c r="B13" s="31" t="s">
        <v>40</v>
      </c>
      <c r="C13" s="7"/>
      <c r="D13" s="7"/>
      <c r="E13" s="41">
        <f t="shared" si="0"/>
        <v>1.6233766233766236</v>
      </c>
      <c r="F13" s="2">
        <f t="shared" si="1"/>
        <v>43833.563226247439</v>
      </c>
      <c r="G13" s="2">
        <f t="shared" ca="1" si="2"/>
        <v>43717.003417634995</v>
      </c>
      <c r="H13" s="8"/>
      <c r="I13" s="8"/>
      <c r="J13" s="7"/>
      <c r="K13" s="3">
        <f>IF(C13="X",0,IF(D13="x",2*Tabelle2[[#This Row],[Gewicht der Fertigkeit (Seitenzahl)]],1*Tabelle2[[#This Row],[Gewicht der Fertigkeit (Seitenzahl)]]))</f>
        <v>1.9</v>
      </c>
      <c r="L13" s="9">
        <f t="shared" si="3"/>
        <v>1.2987012987012988E-2</v>
      </c>
      <c r="M13" s="9">
        <f t="shared" ref="M13:M45" si="9">+E13+M12</f>
        <v>2.563226247436774</v>
      </c>
      <c r="N13" s="3">
        <f t="shared" si="4"/>
        <v>1.9</v>
      </c>
      <c r="O13" s="9">
        <f t="shared" si="5"/>
        <v>1.2987012987012988E-2</v>
      </c>
      <c r="P13" s="9">
        <f t="shared" ca="1" si="6"/>
        <v>3.168831168831169</v>
      </c>
      <c r="Q13" s="9">
        <f t="shared" ref="Q13:Q132" ca="1" si="10">+P13+Q12</f>
        <v>5.0034176349965831</v>
      </c>
      <c r="R13" s="10">
        <f t="shared" ca="1" si="7"/>
        <v>0</v>
      </c>
      <c r="S13" s="45">
        <v>1.9</v>
      </c>
      <c r="T13" s="14"/>
      <c r="U13" s="14"/>
      <c r="AA13" s="14" t="str">
        <f t="shared" si="8"/>
        <v/>
      </c>
    </row>
    <row r="14" spans="1:43" x14ac:dyDescent="0.25">
      <c r="A14" s="6">
        <v>3</v>
      </c>
      <c r="B14" s="31" t="s">
        <v>41</v>
      </c>
      <c r="C14" s="7"/>
      <c r="D14" s="7"/>
      <c r="E14" s="41">
        <f t="shared" si="0"/>
        <v>0.6835269993164732</v>
      </c>
      <c r="F14" s="2">
        <f t="shared" si="1"/>
        <v>43834.246753246756</v>
      </c>
      <c r="G14" s="2">
        <f t="shared" ca="1" si="2"/>
        <v>43718.337662337661</v>
      </c>
      <c r="H14" s="8"/>
      <c r="I14" s="8"/>
      <c r="J14" s="7"/>
      <c r="K14" s="3">
        <f>IF(C14="X",0,IF(D14="x",2*Tabelle2[[#This Row],[Gewicht der Fertigkeit (Seitenzahl)]],1*Tabelle2[[#This Row],[Gewicht der Fertigkeit (Seitenzahl)]]))</f>
        <v>0.8</v>
      </c>
      <c r="L14" s="9">
        <f t="shared" si="3"/>
        <v>5.4682159945317853E-3</v>
      </c>
      <c r="M14" s="9">
        <f t="shared" si="9"/>
        <v>3.2467532467532472</v>
      </c>
      <c r="N14" s="3">
        <f t="shared" si="4"/>
        <v>0.8</v>
      </c>
      <c r="O14" s="9">
        <f t="shared" si="5"/>
        <v>5.4682159945317853E-3</v>
      </c>
      <c r="P14" s="9">
        <f t="shared" ca="1" si="6"/>
        <v>1.3342447026657556</v>
      </c>
      <c r="Q14" s="9">
        <f t="shared" ca="1" si="10"/>
        <v>6.3376623376623389</v>
      </c>
      <c r="R14" s="10">
        <f t="shared" ca="1" si="7"/>
        <v>0</v>
      </c>
      <c r="S14" s="45">
        <v>0.8</v>
      </c>
      <c r="T14" s="14"/>
      <c r="U14" s="14"/>
      <c r="AA14" s="14" t="str">
        <f t="shared" si="8"/>
        <v/>
      </c>
    </row>
    <row r="15" spans="1:43" ht="30" x14ac:dyDescent="0.25">
      <c r="A15" s="6">
        <v>4</v>
      </c>
      <c r="B15" s="31" t="s">
        <v>42</v>
      </c>
      <c r="C15" s="7"/>
      <c r="D15" s="7"/>
      <c r="E15" s="41">
        <f t="shared" si="0"/>
        <v>0.6835269993164732</v>
      </c>
      <c r="F15" s="2">
        <f t="shared" si="1"/>
        <v>43834.930280246066</v>
      </c>
      <c r="G15" s="2">
        <f t="shared" ca="1" si="2"/>
        <v>43719.671907040327</v>
      </c>
      <c r="H15" s="8"/>
      <c r="I15" s="8"/>
      <c r="J15" s="7"/>
      <c r="K15" s="3">
        <f>IF(C15="X",0,IF(D15="x",2*Tabelle2[[#This Row],[Gewicht der Fertigkeit (Seitenzahl)]],1*Tabelle2[[#This Row],[Gewicht der Fertigkeit (Seitenzahl)]]))</f>
        <v>0.8</v>
      </c>
      <c r="L15" s="9">
        <f t="shared" si="3"/>
        <v>5.4682159945317853E-3</v>
      </c>
      <c r="M15" s="9">
        <f t="shared" si="9"/>
        <v>3.9302802460697204</v>
      </c>
      <c r="N15" s="3">
        <f t="shared" si="4"/>
        <v>0.8</v>
      </c>
      <c r="O15" s="9">
        <f t="shared" si="5"/>
        <v>5.4682159945317853E-3</v>
      </c>
      <c r="P15" s="9">
        <f t="shared" ca="1" si="6"/>
        <v>1.3342447026657556</v>
      </c>
      <c r="Q15" s="9">
        <f t="shared" ca="1" si="10"/>
        <v>7.6719070403280947</v>
      </c>
      <c r="R15" s="10">
        <f t="shared" ca="1" si="7"/>
        <v>0</v>
      </c>
      <c r="S15" s="45">
        <v>0.8</v>
      </c>
      <c r="T15" s="14"/>
      <c r="U15" s="14"/>
      <c r="AA15" s="14" t="str">
        <f t="shared" si="8"/>
        <v/>
      </c>
    </row>
    <row r="16" spans="1:43" x14ac:dyDescent="0.25">
      <c r="A16" s="6">
        <v>5</v>
      </c>
      <c r="B16" s="31" t="s">
        <v>170</v>
      </c>
      <c r="C16" s="7"/>
      <c r="D16" s="7"/>
      <c r="E16" s="41">
        <f t="shared" ref="E16" si="11">$C$6*L16</f>
        <v>1.2816131237183872</v>
      </c>
      <c r="F16" s="2">
        <f t="shared" ref="F16" si="12">IF(E16&gt;0,C$4+M16,"")</f>
        <v>43836.211893369786</v>
      </c>
      <c r="G16" s="2">
        <f t="shared" ref="G16" ca="1" si="13">IF(P16&gt;0,C$3+Q16,"")</f>
        <v>43722.173615857828</v>
      </c>
      <c r="H16" s="8"/>
      <c r="I16" s="8"/>
      <c r="J16" s="7" t="s">
        <v>191</v>
      </c>
      <c r="K16" s="3">
        <f>IF(C16="X",0,IF(D16="x",2*Tabelle2[[#This Row],[Gewicht der Fertigkeit (Seitenzahl)]],1*Tabelle2[[#This Row],[Gewicht der Fertigkeit (Seitenzahl)]]))</f>
        <v>1.5</v>
      </c>
      <c r="L16" s="9">
        <f t="shared" si="3"/>
        <v>1.0252904989747097E-2</v>
      </c>
      <c r="M16" s="9">
        <f t="shared" ref="M16" si="14">+E16+M15</f>
        <v>5.2118933697881076</v>
      </c>
      <c r="N16" s="3">
        <f t="shared" ref="N16" si="15">IF(J16="X",0,K16)</f>
        <v>1.5</v>
      </c>
      <c r="O16" s="9">
        <f t="shared" si="5"/>
        <v>1.0252904989747097E-2</v>
      </c>
      <c r="P16" s="9">
        <f t="shared" ref="P16" ca="1" si="16">$C$8*O16</f>
        <v>2.5017088174982915</v>
      </c>
      <c r="Q16" s="9">
        <f t="shared" ref="Q16" ca="1" si="17">+P16+Q15</f>
        <v>10.173615857826386</v>
      </c>
      <c r="R16" s="10">
        <f t="shared" ref="R16" ca="1" si="18">IF($C$3&gt;$C$4+M16,1,0)</f>
        <v>0</v>
      </c>
      <c r="S16" s="45">
        <v>1.5</v>
      </c>
      <c r="T16" s="14"/>
      <c r="U16" s="14"/>
      <c r="AA16" s="14" t="str">
        <f t="shared" ref="AA16" si="19">(IF(J16="X",A16,""))</f>
        <v/>
      </c>
    </row>
    <row r="17" spans="1:27" x14ac:dyDescent="0.25">
      <c r="A17" s="6">
        <v>6</v>
      </c>
      <c r="B17" s="31" t="s">
        <v>43</v>
      </c>
      <c r="C17" s="7"/>
      <c r="D17" s="7"/>
      <c r="E17" s="41">
        <f t="shared" si="0"/>
        <v>1.2816131237183872</v>
      </c>
      <c r="F17" s="2">
        <f t="shared" si="1"/>
        <v>43837.493506493505</v>
      </c>
      <c r="G17" s="2">
        <f t="shared" ca="1" si="2"/>
        <v>43724.675324675321</v>
      </c>
      <c r="H17" s="8"/>
      <c r="I17" s="8"/>
      <c r="J17" s="7"/>
      <c r="K17" s="3">
        <f>IF(C17="X",0,IF(D17="x",2*Tabelle2[[#This Row],[Gewicht der Fertigkeit (Seitenzahl)]],1*Tabelle2[[#This Row],[Gewicht der Fertigkeit (Seitenzahl)]]))</f>
        <v>1.5</v>
      </c>
      <c r="L17" s="9">
        <f t="shared" si="3"/>
        <v>1.0252904989747097E-2</v>
      </c>
      <c r="M17" s="9">
        <f>+E17+M16</f>
        <v>6.4935064935064943</v>
      </c>
      <c r="N17" s="3">
        <f t="shared" si="4"/>
        <v>1.5</v>
      </c>
      <c r="O17" s="9">
        <f t="shared" si="5"/>
        <v>1.0252904989747097E-2</v>
      </c>
      <c r="P17" s="9">
        <f t="shared" ca="1" si="6"/>
        <v>2.5017088174982915</v>
      </c>
      <c r="Q17" s="9">
        <f ca="1">+P17+Q16</f>
        <v>12.675324675324678</v>
      </c>
      <c r="R17" s="10">
        <f t="shared" ca="1" si="7"/>
        <v>0</v>
      </c>
      <c r="S17" s="45">
        <v>1.5</v>
      </c>
      <c r="T17" s="14"/>
      <c r="U17" s="14"/>
      <c r="AA17" s="14" t="str">
        <f t="shared" si="8"/>
        <v/>
      </c>
    </row>
    <row r="18" spans="1:27" x14ac:dyDescent="0.25">
      <c r="A18" s="6">
        <v>7</v>
      </c>
      <c r="B18" s="31" t="s">
        <v>22</v>
      </c>
      <c r="C18" s="7"/>
      <c r="D18" s="7"/>
      <c r="E18" s="41">
        <f t="shared" si="0"/>
        <v>1.0252904989747096</v>
      </c>
      <c r="F18" s="2">
        <f t="shared" si="1"/>
        <v>43838.518796992481</v>
      </c>
      <c r="G18" s="2">
        <f t="shared" ca="1" si="2"/>
        <v>43726.676691729321</v>
      </c>
      <c r="H18" s="8"/>
      <c r="I18" s="8"/>
      <c r="J18" s="7"/>
      <c r="K18" s="3">
        <f>IF(C18="X",0,IF(D18="x",2*Tabelle2[[#This Row],[Gewicht der Fertigkeit (Seitenzahl)]],1*Tabelle2[[#This Row],[Gewicht der Fertigkeit (Seitenzahl)]]))</f>
        <v>1.2</v>
      </c>
      <c r="L18" s="9">
        <f t="shared" si="3"/>
        <v>8.2023239917976762E-3</v>
      </c>
      <c r="M18" s="9">
        <f t="shared" si="9"/>
        <v>7.5187969924812039</v>
      </c>
      <c r="N18" s="3">
        <f t="shared" si="4"/>
        <v>1.2</v>
      </c>
      <c r="O18" s="9">
        <f t="shared" si="5"/>
        <v>8.2023239917976762E-3</v>
      </c>
      <c r="P18" s="9">
        <f t="shared" ref="P18:P22" ca="1" si="20">$C$8*O18</f>
        <v>2.0013670539986328</v>
      </c>
      <c r="Q18" s="9">
        <f t="shared" ref="Q18:Q22" ca="1" si="21">+P18+Q17</f>
        <v>14.676691729323311</v>
      </c>
      <c r="R18" s="10">
        <f t="shared" ref="R18:R22" ca="1" si="22">IF($C$3&gt;$C$4+M18,1,0)</f>
        <v>0</v>
      </c>
      <c r="S18" s="45">
        <v>1.2</v>
      </c>
      <c r="T18" s="14"/>
      <c r="U18" s="14"/>
      <c r="AA18" s="14" t="str">
        <f t="shared" si="8"/>
        <v/>
      </c>
    </row>
    <row r="19" spans="1:27" x14ac:dyDescent="0.25">
      <c r="A19" s="6">
        <v>8</v>
      </c>
      <c r="B19" s="31" t="s">
        <v>44</v>
      </c>
      <c r="C19" s="7"/>
      <c r="D19" s="7"/>
      <c r="E19" s="41">
        <f t="shared" si="0"/>
        <v>0.598086124401914</v>
      </c>
      <c r="F19" s="2">
        <f t="shared" si="1"/>
        <v>43839.116883116883</v>
      </c>
      <c r="G19" s="2">
        <f t="shared" ca="1" si="2"/>
        <v>43727.844155844155</v>
      </c>
      <c r="H19" s="8"/>
      <c r="I19" s="8"/>
      <c r="J19" s="7"/>
      <c r="K19" s="3">
        <f>IF(C19="X",0,IF(D19="x",2*Tabelle2[[#This Row],[Gewicht der Fertigkeit (Seitenzahl)]],1*Tabelle2[[#This Row],[Gewicht der Fertigkeit (Seitenzahl)]]))</f>
        <v>0.7</v>
      </c>
      <c r="L19" s="9">
        <f t="shared" si="3"/>
        <v>4.7846889952153117E-3</v>
      </c>
      <c r="M19" s="9">
        <f t="shared" si="9"/>
        <v>8.1168831168831179</v>
      </c>
      <c r="N19" s="3">
        <f t="shared" si="4"/>
        <v>0.7</v>
      </c>
      <c r="O19" s="9">
        <f t="shared" si="5"/>
        <v>4.7846889952153117E-3</v>
      </c>
      <c r="P19" s="9">
        <f t="shared" ca="1" si="20"/>
        <v>1.167464114832536</v>
      </c>
      <c r="Q19" s="9">
        <f t="shared" ca="1" si="21"/>
        <v>15.844155844155846</v>
      </c>
      <c r="R19" s="10">
        <f t="shared" ca="1" si="22"/>
        <v>0</v>
      </c>
      <c r="S19" s="45">
        <v>0.7</v>
      </c>
      <c r="T19" s="14"/>
      <c r="U19" s="14"/>
      <c r="AA19" s="14" t="str">
        <f t="shared" si="8"/>
        <v/>
      </c>
    </row>
    <row r="20" spans="1:27" x14ac:dyDescent="0.25">
      <c r="A20" s="6">
        <v>9</v>
      </c>
      <c r="B20" s="31" t="s">
        <v>45</v>
      </c>
      <c r="C20" s="7"/>
      <c r="D20" s="7"/>
      <c r="E20" s="41">
        <f t="shared" si="0"/>
        <v>1.5379357484620646</v>
      </c>
      <c r="F20" s="2">
        <f t="shared" si="1"/>
        <v>43840.654818865347</v>
      </c>
      <c r="G20" s="2">
        <f t="shared" ca="1" si="2"/>
        <v>43730.846206425151</v>
      </c>
      <c r="H20" s="8"/>
      <c r="I20" s="8"/>
      <c r="J20" s="7" t="s">
        <v>191</v>
      </c>
      <c r="K20" s="3">
        <f>IF(C20="X",0,IF(D20="x",2*Tabelle2[[#This Row],[Gewicht der Fertigkeit (Seitenzahl)]],1*Tabelle2[[#This Row],[Gewicht der Fertigkeit (Seitenzahl)]]))</f>
        <v>1.8</v>
      </c>
      <c r="L20" s="9">
        <f t="shared" si="3"/>
        <v>1.2303485987696516E-2</v>
      </c>
      <c r="M20" s="9">
        <f t="shared" si="9"/>
        <v>9.6548188653451827</v>
      </c>
      <c r="N20" s="3">
        <f t="shared" si="4"/>
        <v>1.8</v>
      </c>
      <c r="O20" s="9">
        <f t="shared" si="5"/>
        <v>1.2303485987696516E-2</v>
      </c>
      <c r="P20" s="9">
        <f t="shared" ca="1" si="20"/>
        <v>3.0020505809979499</v>
      </c>
      <c r="Q20" s="9">
        <f t="shared" ca="1" si="21"/>
        <v>18.846206425153795</v>
      </c>
      <c r="R20" s="10">
        <f t="shared" ca="1" si="22"/>
        <v>0</v>
      </c>
      <c r="S20" s="45">
        <v>1.8</v>
      </c>
      <c r="T20" s="14"/>
      <c r="U20" s="14"/>
      <c r="AA20" s="14" t="str">
        <f t="shared" si="8"/>
        <v/>
      </c>
    </row>
    <row r="21" spans="1:27" x14ac:dyDescent="0.25">
      <c r="A21" s="6">
        <v>10</v>
      </c>
      <c r="B21" s="31" t="s">
        <v>46</v>
      </c>
      <c r="C21" s="7"/>
      <c r="D21" s="7"/>
      <c r="E21" s="41">
        <f t="shared" si="0"/>
        <v>0.8544087491455914</v>
      </c>
      <c r="F21" s="2">
        <f t="shared" si="1"/>
        <v>43841.509227614493</v>
      </c>
      <c r="G21" s="2">
        <f t="shared" ca="1" si="2"/>
        <v>43732.514012303487</v>
      </c>
      <c r="H21" s="8"/>
      <c r="I21" s="8"/>
      <c r="J21" s="7" t="s">
        <v>191</v>
      </c>
      <c r="K21" s="3">
        <f>IF(C21="X",0,IF(D21="x",2*Tabelle2[[#This Row],[Gewicht der Fertigkeit (Seitenzahl)]],1*Tabelle2[[#This Row],[Gewicht der Fertigkeit (Seitenzahl)]]))</f>
        <v>1</v>
      </c>
      <c r="L21" s="9">
        <f t="shared" si="3"/>
        <v>6.8352699931647307E-3</v>
      </c>
      <c r="M21" s="9">
        <f t="shared" si="9"/>
        <v>10.509227614490774</v>
      </c>
      <c r="N21" s="3">
        <f t="shared" si="4"/>
        <v>1</v>
      </c>
      <c r="O21" s="9">
        <f t="shared" si="5"/>
        <v>6.8352699931647307E-3</v>
      </c>
      <c r="P21" s="9">
        <f t="shared" ca="1" si="20"/>
        <v>1.6678058783321943</v>
      </c>
      <c r="Q21" s="9">
        <f t="shared" ca="1" si="21"/>
        <v>20.514012303485991</v>
      </c>
      <c r="R21" s="10">
        <f t="shared" ca="1" si="22"/>
        <v>0</v>
      </c>
      <c r="S21" s="45">
        <v>1</v>
      </c>
      <c r="T21" s="14"/>
      <c r="U21" s="14"/>
      <c r="AA21" s="14" t="str">
        <f t="shared" si="8"/>
        <v/>
      </c>
    </row>
    <row r="22" spans="1:27" x14ac:dyDescent="0.25">
      <c r="A22" s="6">
        <v>11</v>
      </c>
      <c r="B22" s="31" t="s">
        <v>47</v>
      </c>
      <c r="C22" s="7"/>
      <c r="D22" s="7"/>
      <c r="E22" s="41">
        <f t="shared" si="0"/>
        <v>0.598086124401914</v>
      </c>
      <c r="F22" s="2">
        <f t="shared" si="1"/>
        <v>43842.107313738896</v>
      </c>
      <c r="G22" s="2">
        <f t="shared" ca="1" si="2"/>
        <v>43733.681476418322</v>
      </c>
      <c r="H22" s="8"/>
      <c r="I22" s="8"/>
      <c r="J22" s="7"/>
      <c r="K22" s="3">
        <f>IF(C22="X",0,IF(D22="x",2*Tabelle2[[#This Row],[Gewicht der Fertigkeit (Seitenzahl)]],1*Tabelle2[[#This Row],[Gewicht der Fertigkeit (Seitenzahl)]]))</f>
        <v>0.7</v>
      </c>
      <c r="L22" s="9">
        <f t="shared" si="3"/>
        <v>4.7846889952153117E-3</v>
      </c>
      <c r="M22" s="9">
        <f t="shared" si="9"/>
        <v>11.107313738892689</v>
      </c>
      <c r="N22" s="3">
        <f t="shared" si="4"/>
        <v>0.7</v>
      </c>
      <c r="O22" s="9">
        <f t="shared" si="5"/>
        <v>4.7846889952153117E-3</v>
      </c>
      <c r="P22" s="9">
        <f t="shared" ca="1" si="20"/>
        <v>1.167464114832536</v>
      </c>
      <c r="Q22" s="9">
        <f t="shared" ca="1" si="21"/>
        <v>21.681476418318528</v>
      </c>
      <c r="R22" s="10">
        <f t="shared" ca="1" si="22"/>
        <v>0</v>
      </c>
      <c r="S22" s="45">
        <v>0.7</v>
      </c>
      <c r="T22" s="14"/>
      <c r="U22" s="14"/>
      <c r="AA22" s="14" t="str">
        <f t="shared" si="8"/>
        <v/>
      </c>
    </row>
    <row r="23" spans="1:27" x14ac:dyDescent="0.25">
      <c r="A23" s="6">
        <v>12</v>
      </c>
      <c r="B23" s="31" t="s">
        <v>48</v>
      </c>
      <c r="C23" s="7"/>
      <c r="D23" s="7"/>
      <c r="E23" s="41">
        <f t="shared" si="0"/>
        <v>0.3417634996582366</v>
      </c>
      <c r="F23" s="2">
        <f t="shared" si="1"/>
        <v>43842.449077238554</v>
      </c>
      <c r="G23" s="2">
        <f t="shared" ca="1" si="2"/>
        <v>43734.348598769655</v>
      </c>
      <c r="H23" s="8"/>
      <c r="I23" s="8"/>
      <c r="J23" s="7"/>
      <c r="K23" s="3">
        <f>IF(C23="X",0,IF(D23="x",2*Tabelle2[[#This Row],[Gewicht der Fertigkeit (Seitenzahl)]],1*Tabelle2[[#This Row],[Gewicht der Fertigkeit (Seitenzahl)]]))</f>
        <v>0.4</v>
      </c>
      <c r="L23" s="9">
        <f t="shared" si="3"/>
        <v>2.7341079972658926E-3</v>
      </c>
      <c r="M23" s="9">
        <f t="shared" si="9"/>
        <v>11.449077238550926</v>
      </c>
      <c r="N23" s="3">
        <f t="shared" si="4"/>
        <v>0.4</v>
      </c>
      <c r="O23" s="9">
        <f t="shared" si="5"/>
        <v>2.7341079972658926E-3</v>
      </c>
      <c r="P23" s="9">
        <f t="shared" ref="P23:P27" ca="1" si="23">$C$8*O23</f>
        <v>0.66712235133287778</v>
      </c>
      <c r="Q23" s="9">
        <f t="shared" ref="Q23:Q28" ca="1" si="24">+P23+Q22</f>
        <v>22.348598769651407</v>
      </c>
      <c r="R23" s="10">
        <f t="shared" ref="R23:R27" ca="1" si="25">IF($C$3&gt;$C$4+M23,1,0)</f>
        <v>0</v>
      </c>
      <c r="S23" s="45">
        <v>0.4</v>
      </c>
      <c r="T23" s="14"/>
      <c r="U23" s="14"/>
      <c r="AA23" s="14" t="str">
        <f t="shared" si="8"/>
        <v/>
      </c>
    </row>
    <row r="24" spans="1:27" x14ac:dyDescent="0.25">
      <c r="A24" s="6">
        <v>13</v>
      </c>
      <c r="B24" s="31" t="s">
        <v>49</v>
      </c>
      <c r="C24" s="7"/>
      <c r="D24" s="7"/>
      <c r="E24" s="41">
        <f t="shared" si="0"/>
        <v>0.3417634996582366</v>
      </c>
      <c r="F24" s="2">
        <f t="shared" si="1"/>
        <v>43842.790840738206</v>
      </c>
      <c r="G24" s="2">
        <f t="shared" ca="1" si="2"/>
        <v>43735.015721120981</v>
      </c>
      <c r="H24" s="8"/>
      <c r="I24" s="8"/>
      <c r="J24" s="7"/>
      <c r="K24" s="3">
        <f>IF(C24="X",0,IF(D24="x",2*Tabelle2[[#This Row],[Gewicht der Fertigkeit (Seitenzahl)]],1*Tabelle2[[#This Row],[Gewicht der Fertigkeit (Seitenzahl)]]))</f>
        <v>0.4</v>
      </c>
      <c r="L24" s="9">
        <f t="shared" si="3"/>
        <v>2.7341079972658926E-3</v>
      </c>
      <c r="M24" s="9">
        <f t="shared" si="9"/>
        <v>11.790840738209162</v>
      </c>
      <c r="N24" s="3">
        <f t="shared" si="4"/>
        <v>0.4</v>
      </c>
      <c r="O24" s="9">
        <f t="shared" si="5"/>
        <v>2.7341079972658926E-3</v>
      </c>
      <c r="P24" s="9">
        <f t="shared" ca="1" si="23"/>
        <v>0.66712235133287778</v>
      </c>
      <c r="Q24" s="9">
        <f t="shared" ca="1" si="24"/>
        <v>23.015721120984285</v>
      </c>
      <c r="R24" s="10">
        <f t="shared" ca="1" si="25"/>
        <v>0</v>
      </c>
      <c r="S24" s="45">
        <v>0.4</v>
      </c>
      <c r="T24" s="14"/>
      <c r="U24" s="14"/>
      <c r="AA24" s="14" t="str">
        <f t="shared" si="8"/>
        <v/>
      </c>
    </row>
    <row r="25" spans="1:27" x14ac:dyDescent="0.25">
      <c r="A25" s="6">
        <v>14</v>
      </c>
      <c r="B25" s="31" t="s">
        <v>50</v>
      </c>
      <c r="C25" s="7"/>
      <c r="D25" s="7"/>
      <c r="E25" s="41">
        <f t="shared" si="0"/>
        <v>0.51264524948735479</v>
      </c>
      <c r="F25" s="2">
        <f t="shared" si="1"/>
        <v>43843.303485987693</v>
      </c>
      <c r="G25" s="2">
        <f t="shared" ca="1" si="2"/>
        <v>43736.016404647984</v>
      </c>
      <c r="H25" s="8"/>
      <c r="I25" s="8"/>
      <c r="J25" s="7"/>
      <c r="K25" s="3">
        <f>IF(C25="X",0,IF(D25="x",2*Tabelle2[[#This Row],[Gewicht der Fertigkeit (Seitenzahl)]],1*Tabelle2[[#This Row],[Gewicht der Fertigkeit (Seitenzahl)]]))</f>
        <v>0.6</v>
      </c>
      <c r="L25" s="9">
        <f t="shared" si="3"/>
        <v>4.1011619958988381E-3</v>
      </c>
      <c r="M25" s="9">
        <f t="shared" si="9"/>
        <v>12.303485987696517</v>
      </c>
      <c r="N25" s="3">
        <f t="shared" si="4"/>
        <v>0.6</v>
      </c>
      <c r="O25" s="9">
        <f t="shared" si="5"/>
        <v>4.1011619958988381E-3</v>
      </c>
      <c r="P25" s="9">
        <f t="shared" ca="1" si="23"/>
        <v>1.0006835269993164</v>
      </c>
      <c r="Q25" s="9">
        <f t="shared" ca="1" si="24"/>
        <v>24.016404647983602</v>
      </c>
      <c r="R25" s="10">
        <f t="shared" ca="1" si="25"/>
        <v>0</v>
      </c>
      <c r="S25" s="45">
        <v>0.6</v>
      </c>
      <c r="T25" s="14"/>
      <c r="U25" s="14"/>
      <c r="AA25" s="14" t="str">
        <f t="shared" si="8"/>
        <v/>
      </c>
    </row>
    <row r="26" spans="1:27" x14ac:dyDescent="0.25">
      <c r="A26" s="6">
        <v>15</v>
      </c>
      <c r="B26" s="31" t="s">
        <v>51</v>
      </c>
      <c r="C26" s="7"/>
      <c r="D26" s="7"/>
      <c r="E26" s="41">
        <f t="shared" si="0"/>
        <v>0.8544087491455914</v>
      </c>
      <c r="F26" s="2">
        <f t="shared" si="1"/>
        <v>43844.15789473684</v>
      </c>
      <c r="G26" s="2">
        <f t="shared" ca="1" si="2"/>
        <v>43737.684210526313</v>
      </c>
      <c r="H26" s="8"/>
      <c r="I26" s="8"/>
      <c r="J26" s="7"/>
      <c r="K26" s="3">
        <f>IF(C26="X",0,IF(D26="x",2*Tabelle2[[#This Row],[Gewicht der Fertigkeit (Seitenzahl)]],1*Tabelle2[[#This Row],[Gewicht der Fertigkeit (Seitenzahl)]]))</f>
        <v>1</v>
      </c>
      <c r="L26" s="9">
        <f t="shared" si="3"/>
        <v>6.8352699931647307E-3</v>
      </c>
      <c r="M26" s="9">
        <f t="shared" si="9"/>
        <v>13.157894736842108</v>
      </c>
      <c r="N26" s="3">
        <f t="shared" si="4"/>
        <v>1</v>
      </c>
      <c r="O26" s="9">
        <f t="shared" si="5"/>
        <v>6.8352699931647307E-3</v>
      </c>
      <c r="P26" s="9">
        <f t="shared" ca="1" si="23"/>
        <v>1.6678058783321943</v>
      </c>
      <c r="Q26" s="9">
        <f t="shared" ca="1" si="24"/>
        <v>25.684210526315798</v>
      </c>
      <c r="R26" s="10">
        <f t="shared" ca="1" si="25"/>
        <v>0</v>
      </c>
      <c r="S26" s="45">
        <v>1</v>
      </c>
      <c r="T26" s="14"/>
      <c r="U26" s="14"/>
      <c r="AA26" s="14" t="str">
        <f t="shared" si="8"/>
        <v/>
      </c>
    </row>
    <row r="27" spans="1:27" x14ac:dyDescent="0.25">
      <c r="A27" s="6">
        <v>16</v>
      </c>
      <c r="B27" s="31" t="s">
        <v>23</v>
      </c>
      <c r="C27" s="7"/>
      <c r="D27" s="7"/>
      <c r="E27" s="41">
        <f t="shared" si="0"/>
        <v>0.7689678742310323</v>
      </c>
      <c r="F27" s="2">
        <f t="shared" si="1"/>
        <v>43844.926862611072</v>
      </c>
      <c r="G27" s="2">
        <f t="shared" ca="1" si="2"/>
        <v>43739.185235816818</v>
      </c>
      <c r="H27" s="8"/>
      <c r="I27" s="8"/>
      <c r="J27" s="7"/>
      <c r="K27" s="3">
        <f>IF(C27="X",0,IF(D27="x",2*Tabelle2[[#This Row],[Gewicht der Fertigkeit (Seitenzahl)]],1*Tabelle2[[#This Row],[Gewicht der Fertigkeit (Seitenzahl)]]))</f>
        <v>0.9</v>
      </c>
      <c r="L27" s="9">
        <f t="shared" si="3"/>
        <v>6.151742993848258E-3</v>
      </c>
      <c r="M27" s="9">
        <f t="shared" si="9"/>
        <v>13.92686261107314</v>
      </c>
      <c r="N27" s="3">
        <f t="shared" si="4"/>
        <v>0.9</v>
      </c>
      <c r="O27" s="9">
        <f t="shared" si="5"/>
        <v>6.151742993848258E-3</v>
      </c>
      <c r="P27" s="9">
        <f t="shared" ca="1" si="23"/>
        <v>1.5010252904989749</v>
      </c>
      <c r="Q27" s="9">
        <f t="shared" ca="1" si="24"/>
        <v>27.185235816814775</v>
      </c>
      <c r="R27" s="10">
        <f t="shared" ca="1" si="25"/>
        <v>0</v>
      </c>
      <c r="S27" s="45">
        <v>0.9</v>
      </c>
      <c r="T27" s="14"/>
      <c r="U27" s="14"/>
      <c r="AA27" s="14" t="str">
        <f t="shared" si="8"/>
        <v/>
      </c>
    </row>
    <row r="28" spans="1:27" x14ac:dyDescent="0.25">
      <c r="A28" s="6">
        <v>17</v>
      </c>
      <c r="B28" s="31" t="s">
        <v>52</v>
      </c>
      <c r="C28" s="7"/>
      <c r="D28" s="7"/>
      <c r="E28" s="41">
        <f t="shared" si="0"/>
        <v>0.7689678742310323</v>
      </c>
      <c r="F28" s="2">
        <f t="shared" si="1"/>
        <v>43845.695830485303</v>
      </c>
      <c r="G28" s="2">
        <f t="shared" ca="1" si="2"/>
        <v>43740.686261107316</v>
      </c>
      <c r="H28" s="8"/>
      <c r="I28" s="8"/>
      <c r="J28" s="7"/>
      <c r="K28" s="3">
        <f>IF(C28="X",0,IF(D28="x",2*Tabelle2[[#This Row],[Gewicht der Fertigkeit (Seitenzahl)]],1*Tabelle2[[#This Row],[Gewicht der Fertigkeit (Seitenzahl)]]))</f>
        <v>0.9</v>
      </c>
      <c r="L28" s="9">
        <f t="shared" si="3"/>
        <v>6.151742993848258E-3</v>
      </c>
      <c r="M28" s="9">
        <f t="shared" si="9"/>
        <v>14.695830485304173</v>
      </c>
      <c r="N28" s="3">
        <f t="shared" si="4"/>
        <v>0.9</v>
      </c>
      <c r="O28" s="9">
        <f t="shared" si="5"/>
        <v>6.151742993848258E-3</v>
      </c>
      <c r="P28" s="9">
        <f t="shared" ref="P28:P32" ca="1" si="26">$C$8*O28</f>
        <v>1.5010252904989749</v>
      </c>
      <c r="Q28" s="9">
        <f t="shared" ca="1" si="24"/>
        <v>28.686261107313751</v>
      </c>
      <c r="R28" s="10">
        <f t="shared" ref="R28:R32" ca="1" si="27">IF($C$3&gt;$C$4+M28,1,0)</f>
        <v>0</v>
      </c>
      <c r="S28" s="45">
        <v>0.9</v>
      </c>
      <c r="T28" s="14"/>
      <c r="U28" s="14"/>
      <c r="AA28" s="14" t="str">
        <f t="shared" si="8"/>
        <v/>
      </c>
    </row>
    <row r="29" spans="1:27" ht="30" x14ac:dyDescent="0.25">
      <c r="A29" s="6">
        <v>21</v>
      </c>
      <c r="B29" s="31" t="s">
        <v>53</v>
      </c>
      <c r="C29" s="7"/>
      <c r="D29" s="7"/>
      <c r="E29" s="41">
        <f t="shared" si="0"/>
        <v>1.0252904989747096</v>
      </c>
      <c r="F29" s="2">
        <f t="shared" si="1"/>
        <v>43846.721120984279</v>
      </c>
      <c r="G29" s="2">
        <f t="shared" ca="1" si="2"/>
        <v>43742.687628161315</v>
      </c>
      <c r="H29" s="8"/>
      <c r="I29" s="8"/>
      <c r="J29" s="7"/>
      <c r="K29" s="3">
        <f>IF(C29="X",0,IF(D29="x",2*Tabelle2[[#This Row],[Gewicht der Fertigkeit (Seitenzahl)]],1*Tabelle2[[#This Row],[Gewicht der Fertigkeit (Seitenzahl)]]))</f>
        <v>1.2</v>
      </c>
      <c r="L29" s="9">
        <f t="shared" si="3"/>
        <v>8.2023239917976762E-3</v>
      </c>
      <c r="M29" s="9">
        <f t="shared" si="9"/>
        <v>15.721120984278883</v>
      </c>
      <c r="N29" s="3">
        <f t="shared" si="4"/>
        <v>1.2</v>
      </c>
      <c r="O29" s="9">
        <f t="shared" si="5"/>
        <v>8.2023239917976762E-3</v>
      </c>
      <c r="P29" s="9">
        <f t="shared" ca="1" si="26"/>
        <v>2.0013670539986328</v>
      </c>
      <c r="Q29" s="9">
        <f t="shared" ref="Q29:Q33" ca="1" si="28">+P29+Q28</f>
        <v>30.687628161312382</v>
      </c>
      <c r="R29" s="10">
        <f t="shared" ca="1" si="27"/>
        <v>0</v>
      </c>
      <c r="S29" s="45">
        <v>1.2</v>
      </c>
      <c r="T29" s="14"/>
      <c r="U29" s="14"/>
      <c r="AA29" s="14" t="str">
        <f t="shared" si="8"/>
        <v/>
      </c>
    </row>
    <row r="30" spans="1:27" ht="30" x14ac:dyDescent="0.25">
      <c r="A30" s="6">
        <v>22</v>
      </c>
      <c r="B30" s="31" t="s">
        <v>54</v>
      </c>
      <c r="C30" s="7"/>
      <c r="D30" s="7"/>
      <c r="E30" s="41">
        <f t="shared" si="0"/>
        <v>1.196172248803828</v>
      </c>
      <c r="F30" s="2">
        <f t="shared" si="1"/>
        <v>43847.917293233084</v>
      </c>
      <c r="G30" s="2">
        <f t="shared" ca="1" si="2"/>
        <v>43745.022556390977</v>
      </c>
      <c r="H30" s="8"/>
      <c r="I30" s="8"/>
      <c r="J30" s="7"/>
      <c r="K30" s="3">
        <f>IF(C30="X",0,IF(D30="x",2*Tabelle2[[#This Row],[Gewicht der Fertigkeit (Seitenzahl)]],1*Tabelle2[[#This Row],[Gewicht der Fertigkeit (Seitenzahl)]]))</f>
        <v>1.4</v>
      </c>
      <c r="L30" s="9">
        <f t="shared" si="3"/>
        <v>9.5693779904306234E-3</v>
      </c>
      <c r="M30" s="9">
        <f t="shared" si="9"/>
        <v>16.917293233082709</v>
      </c>
      <c r="N30" s="3">
        <f t="shared" si="4"/>
        <v>1.4</v>
      </c>
      <c r="O30" s="9">
        <f t="shared" si="5"/>
        <v>9.5693779904306234E-3</v>
      </c>
      <c r="P30" s="9">
        <f t="shared" ca="1" si="26"/>
        <v>2.334928229665072</v>
      </c>
      <c r="Q30" s="9">
        <f t="shared" ca="1" si="28"/>
        <v>33.022556390977456</v>
      </c>
      <c r="R30" s="10">
        <f t="shared" ca="1" si="27"/>
        <v>0</v>
      </c>
      <c r="S30" s="45">
        <v>1.4</v>
      </c>
      <c r="T30" s="14"/>
      <c r="U30" s="14"/>
      <c r="AA30" s="14" t="str">
        <f t="shared" si="8"/>
        <v/>
      </c>
    </row>
    <row r="31" spans="1:27" ht="30" x14ac:dyDescent="0.25">
      <c r="A31" s="6">
        <v>23</v>
      </c>
      <c r="B31" s="31" t="s">
        <v>55</v>
      </c>
      <c r="C31" s="7"/>
      <c r="D31" s="7"/>
      <c r="E31" s="41">
        <f t="shared" si="0"/>
        <v>0.7689678742310323</v>
      </c>
      <c r="F31" s="2">
        <f t="shared" si="1"/>
        <v>43848.686261107316</v>
      </c>
      <c r="G31" s="2">
        <f t="shared" ca="1" si="2"/>
        <v>43746.523581681475</v>
      </c>
      <c r="H31" s="8"/>
      <c r="I31" s="8"/>
      <c r="J31" s="7"/>
      <c r="K31" s="3">
        <f>IF(C31="X",0,IF(D31="x",2*Tabelle2[[#This Row],[Gewicht der Fertigkeit (Seitenzahl)]],1*Tabelle2[[#This Row],[Gewicht der Fertigkeit (Seitenzahl)]]))</f>
        <v>0.9</v>
      </c>
      <c r="L31" s="9">
        <f t="shared" si="3"/>
        <v>6.151742993848258E-3</v>
      </c>
      <c r="M31" s="9">
        <f t="shared" si="9"/>
        <v>17.68626110731374</v>
      </c>
      <c r="N31" s="3">
        <f t="shared" si="4"/>
        <v>0.9</v>
      </c>
      <c r="O31" s="9">
        <f t="shared" si="5"/>
        <v>6.151742993848258E-3</v>
      </c>
      <c r="P31" s="9">
        <f t="shared" ca="1" si="26"/>
        <v>1.5010252904989749</v>
      </c>
      <c r="Q31" s="9">
        <f t="shared" ca="1" si="28"/>
        <v>34.523581681476429</v>
      </c>
      <c r="R31" s="10">
        <f t="shared" ca="1" si="27"/>
        <v>0</v>
      </c>
      <c r="S31" s="45">
        <v>0.9</v>
      </c>
      <c r="T31" s="14"/>
      <c r="U31" s="14"/>
      <c r="AA31" s="14" t="str">
        <f t="shared" si="8"/>
        <v/>
      </c>
    </row>
    <row r="32" spans="1:27" ht="30" x14ac:dyDescent="0.25">
      <c r="A32" s="6">
        <v>24</v>
      </c>
      <c r="B32" s="31" t="s">
        <v>156</v>
      </c>
      <c r="C32" s="7"/>
      <c r="D32" s="7"/>
      <c r="E32" s="41">
        <f t="shared" si="0"/>
        <v>0.8544087491455914</v>
      </c>
      <c r="F32" s="2">
        <f t="shared" si="1"/>
        <v>43849.540669856462</v>
      </c>
      <c r="G32" s="2">
        <f t="shared" ca="1" si="2"/>
        <v>43748.191387559811</v>
      </c>
      <c r="H32" s="8"/>
      <c r="I32" s="8"/>
      <c r="J32" s="7"/>
      <c r="K32" s="3">
        <f>IF(C32="X",0,IF(D32="x",2*Tabelle2[[#This Row],[Gewicht der Fertigkeit (Seitenzahl)]],1*Tabelle2[[#This Row],[Gewicht der Fertigkeit (Seitenzahl)]]))</f>
        <v>1</v>
      </c>
      <c r="L32" s="9">
        <f t="shared" si="3"/>
        <v>6.8352699931647307E-3</v>
      </c>
      <c r="M32" s="9">
        <f t="shared" si="9"/>
        <v>18.540669856459331</v>
      </c>
      <c r="N32" s="3">
        <f t="shared" si="4"/>
        <v>1</v>
      </c>
      <c r="O32" s="9">
        <f t="shared" si="5"/>
        <v>6.8352699931647307E-3</v>
      </c>
      <c r="P32" s="9">
        <f t="shared" ca="1" si="26"/>
        <v>1.6678058783321943</v>
      </c>
      <c r="Q32" s="9">
        <f t="shared" ca="1" si="28"/>
        <v>36.191387559808625</v>
      </c>
      <c r="R32" s="10">
        <f t="shared" ca="1" si="27"/>
        <v>0</v>
      </c>
      <c r="S32" s="45">
        <v>1</v>
      </c>
      <c r="T32" s="14"/>
      <c r="U32" s="14"/>
      <c r="AA32" s="14" t="str">
        <f t="shared" si="8"/>
        <v/>
      </c>
    </row>
    <row r="33" spans="1:27" ht="30" x14ac:dyDescent="0.25">
      <c r="A33" s="6">
        <v>25</v>
      </c>
      <c r="B33" s="31" t="s">
        <v>56</v>
      </c>
      <c r="C33" s="7"/>
      <c r="D33" s="7"/>
      <c r="E33" s="41">
        <f t="shared" si="0"/>
        <v>0.7689678742310323</v>
      </c>
      <c r="F33" s="2">
        <f t="shared" si="1"/>
        <v>43850.309637730694</v>
      </c>
      <c r="G33" s="2">
        <f t="shared" ca="1" si="2"/>
        <v>43749.692412850309</v>
      </c>
      <c r="H33" s="8"/>
      <c r="I33" s="8"/>
      <c r="J33" s="7"/>
      <c r="K33" s="3">
        <f>IF(C33="X",0,IF(D33="x",2*Tabelle2[[#This Row],[Gewicht der Fertigkeit (Seitenzahl)]],1*Tabelle2[[#This Row],[Gewicht der Fertigkeit (Seitenzahl)]]))</f>
        <v>0.9</v>
      </c>
      <c r="L33" s="9">
        <f t="shared" si="3"/>
        <v>6.151742993848258E-3</v>
      </c>
      <c r="M33" s="9">
        <f t="shared" si="9"/>
        <v>19.309637730690362</v>
      </c>
      <c r="N33" s="3">
        <f t="shared" si="4"/>
        <v>0.9</v>
      </c>
      <c r="O33" s="9">
        <f t="shared" si="5"/>
        <v>6.151742993848258E-3</v>
      </c>
      <c r="P33" s="9">
        <f t="shared" ref="P33:P37" ca="1" si="29">$C$8*O33</f>
        <v>1.5010252904989749</v>
      </c>
      <c r="Q33" s="9">
        <f t="shared" ca="1" si="28"/>
        <v>37.692412850307598</v>
      </c>
      <c r="R33" s="10">
        <f t="shared" ref="R33:R37" ca="1" si="30">IF($C$3&gt;$C$4+M33,1,0)</f>
        <v>0</v>
      </c>
      <c r="S33" s="45">
        <v>0.9</v>
      </c>
      <c r="T33" s="14"/>
      <c r="U33" s="14"/>
      <c r="AA33" s="14" t="str">
        <f t="shared" si="8"/>
        <v/>
      </c>
    </row>
    <row r="34" spans="1:27" x14ac:dyDescent="0.25">
      <c r="A34" s="6">
        <v>26</v>
      </c>
      <c r="B34" s="31" t="s">
        <v>57</v>
      </c>
      <c r="C34" s="7"/>
      <c r="D34" s="7"/>
      <c r="E34" s="41">
        <f t="shared" si="0"/>
        <v>1.0252904989747096</v>
      </c>
      <c r="F34" s="2">
        <f t="shared" si="1"/>
        <v>43851.334928229662</v>
      </c>
      <c r="G34" s="2">
        <f t="shared" ca="1" si="2"/>
        <v>43751.693779904308</v>
      </c>
      <c r="H34" s="8"/>
      <c r="I34" s="8"/>
      <c r="J34" s="7"/>
      <c r="K34" s="3">
        <f>IF(C34="X",0,IF(D34="x",2*Tabelle2[[#This Row],[Gewicht der Fertigkeit (Seitenzahl)]],1*Tabelle2[[#This Row],[Gewicht der Fertigkeit (Seitenzahl)]]))</f>
        <v>1.2</v>
      </c>
      <c r="L34" s="9">
        <f t="shared" si="3"/>
        <v>8.2023239917976762E-3</v>
      </c>
      <c r="M34" s="9">
        <f t="shared" si="9"/>
        <v>20.334928229665071</v>
      </c>
      <c r="N34" s="3">
        <f t="shared" si="4"/>
        <v>1.2</v>
      </c>
      <c r="O34" s="9">
        <f t="shared" si="5"/>
        <v>8.2023239917976762E-3</v>
      </c>
      <c r="P34" s="9">
        <f t="shared" ca="1" si="29"/>
        <v>2.0013670539986328</v>
      </c>
      <c r="Q34" s="9">
        <f t="shared" ref="Q34:Q38" ca="1" si="31">+P34+Q33</f>
        <v>39.693779904306233</v>
      </c>
      <c r="R34" s="10">
        <f t="shared" ca="1" si="30"/>
        <v>0</v>
      </c>
      <c r="S34" s="45">
        <v>1.2</v>
      </c>
      <c r="T34" s="14"/>
      <c r="U34" s="14"/>
      <c r="AA34" s="14" t="str">
        <f t="shared" si="8"/>
        <v/>
      </c>
    </row>
    <row r="35" spans="1:27" ht="30" x14ac:dyDescent="0.25">
      <c r="A35" s="6">
        <v>27</v>
      </c>
      <c r="B35" s="31" t="s">
        <v>157</v>
      </c>
      <c r="C35" s="7"/>
      <c r="D35" s="7"/>
      <c r="E35" s="41">
        <f t="shared" si="0"/>
        <v>0.51264524948735479</v>
      </c>
      <c r="F35" s="2">
        <f t="shared" si="1"/>
        <v>43851.84757347915</v>
      </c>
      <c r="G35" s="2">
        <f t="shared" ca="1" si="2"/>
        <v>43752.694463431304</v>
      </c>
      <c r="H35" s="8"/>
      <c r="I35" s="8"/>
      <c r="J35" s="7"/>
      <c r="K35" s="3">
        <f>IF(C35="X",0,IF(D35="x",2*Tabelle2[[#This Row],[Gewicht der Fertigkeit (Seitenzahl)]],1*Tabelle2[[#This Row],[Gewicht der Fertigkeit (Seitenzahl)]]))</f>
        <v>0.6</v>
      </c>
      <c r="L35" s="9">
        <f t="shared" si="3"/>
        <v>4.1011619958988381E-3</v>
      </c>
      <c r="M35" s="9">
        <f t="shared" si="9"/>
        <v>20.847573479152427</v>
      </c>
      <c r="N35" s="3">
        <f t="shared" si="4"/>
        <v>0.6</v>
      </c>
      <c r="O35" s="9">
        <f t="shared" si="5"/>
        <v>4.1011619958988381E-3</v>
      </c>
      <c r="P35" s="9">
        <f t="shared" ca="1" si="29"/>
        <v>1.0006835269993164</v>
      </c>
      <c r="Q35" s="9">
        <f t="shared" ca="1" si="31"/>
        <v>40.69446343130555</v>
      </c>
      <c r="R35" s="10">
        <f t="shared" ca="1" si="30"/>
        <v>0</v>
      </c>
      <c r="S35" s="45">
        <v>0.6</v>
      </c>
      <c r="T35" s="14"/>
      <c r="U35" s="14"/>
      <c r="AA35" s="14" t="str">
        <f t="shared" si="8"/>
        <v/>
      </c>
    </row>
    <row r="36" spans="1:27" x14ac:dyDescent="0.25">
      <c r="A36" s="6">
        <v>28</v>
      </c>
      <c r="B36" s="31" t="s">
        <v>158</v>
      </c>
      <c r="C36" s="7"/>
      <c r="D36" s="7"/>
      <c r="E36" s="41">
        <f t="shared" si="0"/>
        <v>1.3670539986329464</v>
      </c>
      <c r="F36" s="2">
        <f t="shared" si="1"/>
        <v>43853.214627477784</v>
      </c>
      <c r="G36" s="2">
        <f t="shared" ca="1" si="2"/>
        <v>43755.362952836636</v>
      </c>
      <c r="H36" s="8"/>
      <c r="I36" s="8"/>
      <c r="J36" s="7"/>
      <c r="K36" s="3">
        <f>IF(C36="X",0,IF(D36="x",2*Tabelle2[[#This Row],[Gewicht der Fertigkeit (Seitenzahl)]],1*Tabelle2[[#This Row],[Gewicht der Fertigkeit (Seitenzahl)]]))</f>
        <v>1.6</v>
      </c>
      <c r="L36" s="9">
        <f t="shared" si="3"/>
        <v>1.0936431989063571E-2</v>
      </c>
      <c r="M36" s="9">
        <f t="shared" si="9"/>
        <v>22.214627477785374</v>
      </c>
      <c r="N36" s="3">
        <f t="shared" si="4"/>
        <v>1.6</v>
      </c>
      <c r="O36" s="9">
        <f t="shared" si="5"/>
        <v>1.0936431989063571E-2</v>
      </c>
      <c r="P36" s="9">
        <f t="shared" ca="1" si="29"/>
        <v>2.6684894053315111</v>
      </c>
      <c r="Q36" s="9">
        <f t="shared" ca="1" si="31"/>
        <v>43.362952836637064</v>
      </c>
      <c r="R36" s="10">
        <f t="shared" ca="1" si="30"/>
        <v>0</v>
      </c>
      <c r="S36" s="45">
        <v>1.6</v>
      </c>
      <c r="T36" s="14"/>
      <c r="U36" s="14"/>
      <c r="AA36" s="14" t="str">
        <f t="shared" si="8"/>
        <v/>
      </c>
    </row>
    <row r="37" spans="1:27" ht="30" x14ac:dyDescent="0.25">
      <c r="A37" s="6">
        <v>29</v>
      </c>
      <c r="B37" s="31" t="s">
        <v>58</v>
      </c>
      <c r="C37" s="7"/>
      <c r="D37" s="7"/>
      <c r="E37" s="41">
        <f t="shared" si="0"/>
        <v>1.2816131237183872</v>
      </c>
      <c r="F37" s="2">
        <f t="shared" si="1"/>
        <v>43854.496240601504</v>
      </c>
      <c r="G37" s="2">
        <f t="shared" ca="1" si="2"/>
        <v>43757.864661654137</v>
      </c>
      <c r="H37" s="8"/>
      <c r="I37" s="8"/>
      <c r="J37" s="7"/>
      <c r="K37" s="3">
        <f>IF(C37="X",0,IF(D37="x",2*Tabelle2[[#This Row],[Gewicht der Fertigkeit (Seitenzahl)]],1*Tabelle2[[#This Row],[Gewicht der Fertigkeit (Seitenzahl)]]))</f>
        <v>1.5</v>
      </c>
      <c r="L37" s="9">
        <f t="shared" si="3"/>
        <v>1.0252904989747097E-2</v>
      </c>
      <c r="M37" s="9">
        <f t="shared" si="9"/>
        <v>23.496240601503761</v>
      </c>
      <c r="N37" s="3">
        <f t="shared" si="4"/>
        <v>1.5</v>
      </c>
      <c r="O37" s="9">
        <f t="shared" si="5"/>
        <v>1.0252904989747097E-2</v>
      </c>
      <c r="P37" s="9">
        <f t="shared" ca="1" si="29"/>
        <v>2.5017088174982915</v>
      </c>
      <c r="Q37" s="9">
        <f t="shared" ca="1" si="31"/>
        <v>45.864661654135354</v>
      </c>
      <c r="R37" s="10">
        <f t="shared" ca="1" si="30"/>
        <v>0</v>
      </c>
      <c r="S37" s="45">
        <v>1.5</v>
      </c>
      <c r="T37" s="14"/>
      <c r="U37" s="14"/>
      <c r="AA37" s="14" t="str">
        <f t="shared" si="8"/>
        <v/>
      </c>
    </row>
    <row r="38" spans="1:27" x14ac:dyDescent="0.25">
      <c r="A38" s="6">
        <v>30</v>
      </c>
      <c r="B38" s="31" t="s">
        <v>59</v>
      </c>
      <c r="C38" s="7"/>
      <c r="D38" s="7"/>
      <c r="E38" s="41">
        <f t="shared" si="0"/>
        <v>0.7689678742310323</v>
      </c>
      <c r="F38" s="2">
        <f t="shared" si="1"/>
        <v>43855.265208475736</v>
      </c>
      <c r="G38" s="2">
        <f t="shared" ca="1" si="2"/>
        <v>43759.365686944635</v>
      </c>
      <c r="H38" s="8"/>
      <c r="I38" s="8"/>
      <c r="J38" s="7"/>
      <c r="K38" s="3">
        <f>IF(C38="X",0,IF(D38="x",2*Tabelle2[[#This Row],[Gewicht der Fertigkeit (Seitenzahl)]],1*Tabelle2[[#This Row],[Gewicht der Fertigkeit (Seitenzahl)]]))</f>
        <v>0.9</v>
      </c>
      <c r="L38" s="9">
        <f t="shared" si="3"/>
        <v>6.151742993848258E-3</v>
      </c>
      <c r="M38" s="9">
        <f t="shared" si="9"/>
        <v>24.265208475734791</v>
      </c>
      <c r="N38" s="3">
        <f t="shared" si="4"/>
        <v>0.9</v>
      </c>
      <c r="O38" s="9">
        <f t="shared" si="5"/>
        <v>6.151742993848258E-3</v>
      </c>
      <c r="P38" s="9">
        <f t="shared" ref="P38:P90" ca="1" si="32">$C$8*O38</f>
        <v>1.5010252904989749</v>
      </c>
      <c r="Q38" s="9">
        <f t="shared" ca="1" si="31"/>
        <v>47.365686944634326</v>
      </c>
      <c r="R38" s="10">
        <f t="shared" ref="R38:R90" ca="1" si="33">IF($C$3&gt;$C$4+M38,1,0)</f>
        <v>0</v>
      </c>
      <c r="S38" s="45">
        <v>0.9</v>
      </c>
      <c r="T38" s="14"/>
      <c r="U38" s="14"/>
      <c r="AA38" s="14" t="str">
        <f t="shared" si="8"/>
        <v/>
      </c>
    </row>
    <row r="39" spans="1:27" ht="30" x14ac:dyDescent="0.25">
      <c r="A39" s="6">
        <v>31</v>
      </c>
      <c r="B39" s="34" t="s">
        <v>60</v>
      </c>
      <c r="C39" s="7"/>
      <c r="D39" s="7"/>
      <c r="E39" s="41">
        <f t="shared" si="0"/>
        <v>1.4524948735475054</v>
      </c>
      <c r="F39" s="2">
        <f t="shared" si="1"/>
        <v>43856.717703349284</v>
      </c>
      <c r="G39" s="2">
        <f t="shared" ca="1" si="2"/>
        <v>43762.200956937799</v>
      </c>
      <c r="H39" s="8"/>
      <c r="I39" s="8"/>
      <c r="J39" s="7"/>
      <c r="K39" s="3">
        <f>IF(C39="X",0,IF(D39="x",2*Tabelle2[[#This Row],[Gewicht der Fertigkeit (Seitenzahl)]],1*Tabelle2[[#This Row],[Gewicht der Fertigkeit (Seitenzahl)]]))</f>
        <v>1.7</v>
      </c>
      <c r="L39" s="9">
        <f t="shared" si="3"/>
        <v>1.1619958988380042E-2</v>
      </c>
      <c r="M39" s="9">
        <f t="shared" si="9"/>
        <v>25.717703349282296</v>
      </c>
      <c r="N39" s="3">
        <f t="shared" si="4"/>
        <v>1.7</v>
      </c>
      <c r="O39" s="9">
        <f t="shared" si="5"/>
        <v>1.1619958988380042E-2</v>
      </c>
      <c r="P39" s="9">
        <f t="shared" ref="P39:P45" ca="1" si="34">$C$8*O39</f>
        <v>2.8352699931647303</v>
      </c>
      <c r="Q39" s="9">
        <f t="shared" ref="Q39:Q46" ca="1" si="35">+P39+Q38</f>
        <v>50.200956937799056</v>
      </c>
      <c r="R39" s="10">
        <f t="shared" ref="R39:R45" ca="1" si="36">IF($C$3&gt;$C$4+M39,1,0)</f>
        <v>0</v>
      </c>
      <c r="S39" s="45">
        <v>1.7</v>
      </c>
      <c r="T39" s="14"/>
      <c r="U39" s="14"/>
      <c r="AA39" s="14" t="str">
        <f t="shared" si="8"/>
        <v/>
      </c>
    </row>
    <row r="40" spans="1:27" x14ac:dyDescent="0.25">
      <c r="A40" s="6">
        <v>32</v>
      </c>
      <c r="B40" s="34" t="s">
        <v>61</v>
      </c>
      <c r="C40" s="7"/>
      <c r="D40" s="7"/>
      <c r="E40" s="41">
        <f t="shared" si="0"/>
        <v>1.0252904989747096</v>
      </c>
      <c r="F40" s="2">
        <f t="shared" si="1"/>
        <v>43857.74299384826</v>
      </c>
      <c r="G40" s="2">
        <f t="shared" ca="1" si="2"/>
        <v>43764.202323991798</v>
      </c>
      <c r="H40" s="8"/>
      <c r="I40" s="8"/>
      <c r="J40" s="7"/>
      <c r="K40" s="3">
        <f>IF(C40="X",0,IF(D40="x",2*Tabelle2[[#This Row],[Gewicht der Fertigkeit (Seitenzahl)]],1*Tabelle2[[#This Row],[Gewicht der Fertigkeit (Seitenzahl)]]))</f>
        <v>1.2</v>
      </c>
      <c r="L40" s="9">
        <f t="shared" si="3"/>
        <v>8.2023239917976762E-3</v>
      </c>
      <c r="M40" s="9">
        <f t="shared" si="9"/>
        <v>26.742993848257004</v>
      </c>
      <c r="N40" s="3">
        <f t="shared" si="4"/>
        <v>1.2</v>
      </c>
      <c r="O40" s="9">
        <f t="shared" si="5"/>
        <v>8.2023239917976762E-3</v>
      </c>
      <c r="P40" s="9">
        <f t="shared" ca="1" si="34"/>
        <v>2.0013670539986328</v>
      </c>
      <c r="Q40" s="9">
        <f t="shared" ca="1" si="35"/>
        <v>52.202323991797691</v>
      </c>
      <c r="R40" s="10">
        <f t="shared" ca="1" si="36"/>
        <v>0</v>
      </c>
      <c r="S40" s="45">
        <v>1.2</v>
      </c>
      <c r="T40" s="14"/>
      <c r="U40" s="14"/>
      <c r="AA40" s="14" t="str">
        <f t="shared" si="8"/>
        <v/>
      </c>
    </row>
    <row r="41" spans="1:27" ht="30" x14ac:dyDescent="0.25">
      <c r="A41" s="6">
        <v>33</v>
      </c>
      <c r="B41" s="34" t="s">
        <v>62</v>
      </c>
      <c r="C41" s="7"/>
      <c r="D41" s="7"/>
      <c r="E41" s="41">
        <f t="shared" si="0"/>
        <v>2.9049897470950108</v>
      </c>
      <c r="F41" s="2">
        <f t="shared" si="1"/>
        <v>43860.647983595351</v>
      </c>
      <c r="G41" s="2">
        <f t="shared" ca="1" si="2"/>
        <v>43769.872863978126</v>
      </c>
      <c r="H41" s="8"/>
      <c r="I41" s="8"/>
      <c r="J41" s="7"/>
      <c r="K41" s="3">
        <f>IF(C41="X",0,IF(D41="x",2*Tabelle2[[#This Row],[Gewicht der Fertigkeit (Seitenzahl)]],1*Tabelle2[[#This Row],[Gewicht der Fertigkeit (Seitenzahl)]]))</f>
        <v>3.4</v>
      </c>
      <c r="L41" s="9">
        <f t="shared" si="3"/>
        <v>2.3239917976760085E-2</v>
      </c>
      <c r="M41" s="9">
        <f t="shared" si="9"/>
        <v>29.647983595352017</v>
      </c>
      <c r="N41" s="3">
        <f t="shared" si="4"/>
        <v>3.4</v>
      </c>
      <c r="O41" s="9">
        <f t="shared" si="5"/>
        <v>2.3239917976760085E-2</v>
      </c>
      <c r="P41" s="9">
        <f t="shared" ca="1" si="34"/>
        <v>5.6705399863294605</v>
      </c>
      <c r="Q41" s="9">
        <f t="shared" ca="1" si="35"/>
        <v>57.87286397812715</v>
      </c>
      <c r="R41" s="10">
        <f t="shared" ca="1" si="36"/>
        <v>0</v>
      </c>
      <c r="S41" s="45">
        <v>3.4</v>
      </c>
      <c r="T41" s="14"/>
      <c r="U41" s="14"/>
      <c r="AA41" s="14" t="str">
        <f t="shared" si="8"/>
        <v/>
      </c>
    </row>
    <row r="42" spans="1:27" x14ac:dyDescent="0.25">
      <c r="A42" s="6">
        <v>41</v>
      </c>
      <c r="B42" s="34" t="s">
        <v>63</v>
      </c>
      <c r="C42" s="7"/>
      <c r="D42" s="7"/>
      <c r="E42" s="41">
        <f t="shared" si="0"/>
        <v>1.3670539986329464</v>
      </c>
      <c r="F42" s="2">
        <f t="shared" si="1"/>
        <v>43862.015037593985</v>
      </c>
      <c r="G42" s="2">
        <f t="shared" ca="1" si="2"/>
        <v>43772.541353383458</v>
      </c>
      <c r="H42" s="8"/>
      <c r="I42" s="8"/>
      <c r="J42" s="7"/>
      <c r="K42" s="3">
        <f>IF(C42="X",0,IF(D42="x",2*Tabelle2[[#This Row],[Gewicht der Fertigkeit (Seitenzahl)]],1*Tabelle2[[#This Row],[Gewicht der Fertigkeit (Seitenzahl)]]))</f>
        <v>1.6</v>
      </c>
      <c r="L42" s="9">
        <f t="shared" si="3"/>
        <v>1.0936431989063571E-2</v>
      </c>
      <c r="M42" s="9">
        <f t="shared" si="9"/>
        <v>31.015037593984964</v>
      </c>
      <c r="N42" s="3">
        <f t="shared" si="4"/>
        <v>1.6</v>
      </c>
      <c r="O42" s="9">
        <f t="shared" si="5"/>
        <v>1.0936431989063571E-2</v>
      </c>
      <c r="P42" s="9">
        <f t="shared" ca="1" si="34"/>
        <v>2.6684894053315111</v>
      </c>
      <c r="Q42" s="9">
        <f t="shared" ca="1" si="35"/>
        <v>60.541353383458663</v>
      </c>
      <c r="R42" s="10">
        <f t="shared" ca="1" si="36"/>
        <v>0</v>
      </c>
      <c r="S42" s="45">
        <v>1.6</v>
      </c>
      <c r="T42" s="14"/>
      <c r="U42" s="14"/>
      <c r="AA42" s="14" t="str">
        <f t="shared" si="8"/>
        <v/>
      </c>
    </row>
    <row r="43" spans="1:27" ht="30" x14ac:dyDescent="0.25">
      <c r="A43" s="6">
        <v>42</v>
      </c>
      <c r="B43" s="34" t="s">
        <v>64</v>
      </c>
      <c r="C43" s="7"/>
      <c r="D43" s="7"/>
      <c r="E43" s="41">
        <f t="shared" si="0"/>
        <v>0.598086124401914</v>
      </c>
      <c r="F43" s="2">
        <f t="shared" si="1"/>
        <v>43862.613123718387</v>
      </c>
      <c r="G43" s="2">
        <f t="shared" ca="1" si="2"/>
        <v>43773.708817498293</v>
      </c>
      <c r="H43" s="8"/>
      <c r="I43" s="8"/>
      <c r="J43" s="7"/>
      <c r="K43" s="3">
        <f>IF(C43="X",0,IF(D43="x",2*Tabelle2[[#This Row],[Gewicht der Fertigkeit (Seitenzahl)]],1*Tabelle2[[#This Row],[Gewicht der Fertigkeit (Seitenzahl)]]))</f>
        <v>0.7</v>
      </c>
      <c r="L43" s="9">
        <f t="shared" si="3"/>
        <v>4.7846889952153117E-3</v>
      </c>
      <c r="M43" s="9">
        <f t="shared" si="9"/>
        <v>31.613123718386877</v>
      </c>
      <c r="N43" s="3">
        <f t="shared" si="4"/>
        <v>0.7</v>
      </c>
      <c r="O43" s="9">
        <f t="shared" si="5"/>
        <v>4.7846889952153117E-3</v>
      </c>
      <c r="P43" s="9">
        <f t="shared" ca="1" si="34"/>
        <v>1.167464114832536</v>
      </c>
      <c r="Q43" s="9">
        <f t="shared" ca="1" si="35"/>
        <v>61.708817498291197</v>
      </c>
      <c r="R43" s="10">
        <f t="shared" ca="1" si="36"/>
        <v>0</v>
      </c>
      <c r="S43" s="45">
        <v>0.7</v>
      </c>
      <c r="T43" s="14"/>
      <c r="U43" s="14"/>
      <c r="AA43" s="14" t="str">
        <f t="shared" si="8"/>
        <v/>
      </c>
    </row>
    <row r="44" spans="1:27" ht="30" x14ac:dyDescent="0.25">
      <c r="A44" s="6">
        <v>43</v>
      </c>
      <c r="B44" s="34" t="s">
        <v>159</v>
      </c>
      <c r="C44" s="7"/>
      <c r="D44" s="7"/>
      <c r="E44" s="41">
        <f t="shared" si="0"/>
        <v>1.3670539986329464</v>
      </c>
      <c r="F44" s="2">
        <f t="shared" si="1"/>
        <v>43863.980177717021</v>
      </c>
      <c r="G44" s="2">
        <f t="shared" ca="1" si="2"/>
        <v>43776.377306903625</v>
      </c>
      <c r="H44" s="8"/>
      <c r="I44" s="8"/>
      <c r="J44" s="7"/>
      <c r="K44" s="3">
        <f>IF(C44="X",0,IF(D44="x",2*Tabelle2[[#This Row],[Gewicht der Fertigkeit (Seitenzahl)]],1*Tabelle2[[#This Row],[Gewicht der Fertigkeit (Seitenzahl)]]))</f>
        <v>1.6</v>
      </c>
      <c r="L44" s="9">
        <f t="shared" ref="L44:L75" si="37">K44/SUM(K$11:K$142)</f>
        <v>1.0936431989063571E-2</v>
      </c>
      <c r="M44" s="9">
        <f t="shared" si="9"/>
        <v>32.980177717019821</v>
      </c>
      <c r="N44" s="3">
        <f t="shared" si="4"/>
        <v>1.6</v>
      </c>
      <c r="O44" s="9">
        <f t="shared" ref="O44:O75" si="38">N44/SUM(N$11:N$142)</f>
        <v>1.0936431989063571E-2</v>
      </c>
      <c r="P44" s="9">
        <f t="shared" ca="1" si="34"/>
        <v>2.6684894053315111</v>
      </c>
      <c r="Q44" s="9">
        <f t="shared" ca="1" si="35"/>
        <v>64.37730690362271</v>
      </c>
      <c r="R44" s="10">
        <f t="shared" ca="1" si="36"/>
        <v>0</v>
      </c>
      <c r="S44" s="45">
        <v>1.6</v>
      </c>
      <c r="T44" s="14"/>
      <c r="U44" s="14"/>
      <c r="AA44" s="14" t="str">
        <f t="shared" si="8"/>
        <v/>
      </c>
    </row>
    <row r="45" spans="1:27" ht="30" x14ac:dyDescent="0.25">
      <c r="A45" s="6">
        <v>51</v>
      </c>
      <c r="B45" s="34" t="s">
        <v>65</v>
      </c>
      <c r="C45" s="7"/>
      <c r="D45" s="7"/>
      <c r="E45" s="41">
        <f t="shared" ref="E45:E73" si="39">$C$6*L45</f>
        <v>2.1360218728639784</v>
      </c>
      <c r="F45" s="2">
        <f t="shared" ref="F45:F73" si="40">IF(E45&gt;0,C$4+M45,"")</f>
        <v>43866.116199589887</v>
      </c>
      <c r="G45" s="2">
        <f t="shared" ref="G45:G73" ca="1" si="41">IF(P45&gt;0,C$3+Q45,"")</f>
        <v>43780.546821599455</v>
      </c>
      <c r="H45" s="8"/>
      <c r="I45" s="8"/>
      <c r="J45" s="7"/>
      <c r="K45" s="3">
        <f>IF(C45="X",0,IF(D45="x",2*Tabelle2[[#This Row],[Gewicht der Fertigkeit (Seitenzahl)]],1*Tabelle2[[#This Row],[Gewicht der Fertigkeit (Seitenzahl)]]))</f>
        <v>2.5</v>
      </c>
      <c r="L45" s="9">
        <f t="shared" si="37"/>
        <v>1.7088174982911826E-2</v>
      </c>
      <c r="M45" s="9">
        <f t="shared" si="9"/>
        <v>35.116199589883799</v>
      </c>
      <c r="N45" s="3">
        <f t="shared" ref="N45:N73" si="42">IF(J45="X",0,K45)</f>
        <v>2.5</v>
      </c>
      <c r="O45" s="9">
        <f t="shared" si="38"/>
        <v>1.7088174982911826E-2</v>
      </c>
      <c r="P45" s="9">
        <f t="shared" ca="1" si="34"/>
        <v>4.1695146958304852</v>
      </c>
      <c r="Q45" s="9">
        <f t="shared" ca="1" si="35"/>
        <v>68.546821599453196</v>
      </c>
      <c r="R45" s="10">
        <f t="shared" ca="1" si="36"/>
        <v>0</v>
      </c>
      <c r="S45" s="45">
        <v>2.5</v>
      </c>
      <c r="T45" s="14"/>
      <c r="U45" s="14"/>
      <c r="AA45" s="14" t="str">
        <f t="shared" ref="AA45:AA73" si="43">(IF(J45="X",A45,""))</f>
        <v/>
      </c>
    </row>
    <row r="46" spans="1:27" ht="30" x14ac:dyDescent="0.25">
      <c r="A46" s="6">
        <v>52</v>
      </c>
      <c r="B46" s="34" t="s">
        <v>66</v>
      </c>
      <c r="C46" s="7"/>
      <c r="D46" s="7"/>
      <c r="E46" s="41">
        <f t="shared" si="39"/>
        <v>1.2816131237183872</v>
      </c>
      <c r="F46" s="2">
        <f t="shared" si="40"/>
        <v>43867.3978127136</v>
      </c>
      <c r="G46" s="2">
        <f t="shared" ca="1" si="41"/>
        <v>43783.048530416949</v>
      </c>
      <c r="H46" s="8"/>
      <c r="I46" s="8"/>
      <c r="J46" s="7"/>
      <c r="K46" s="3">
        <f>IF(C46="X",0,IF(D46="x",2*Tabelle2[[#This Row],[Gewicht der Fertigkeit (Seitenzahl)]],1*Tabelle2[[#This Row],[Gewicht der Fertigkeit (Seitenzahl)]]))</f>
        <v>1.5</v>
      </c>
      <c r="L46" s="9">
        <f t="shared" si="37"/>
        <v>1.0252904989747097E-2</v>
      </c>
      <c r="M46" s="9">
        <f t="shared" ref="M46:M74" si="44">+E46+M45</f>
        <v>36.397812713602185</v>
      </c>
      <c r="N46" s="3">
        <f t="shared" si="42"/>
        <v>1.5</v>
      </c>
      <c r="O46" s="9">
        <f t="shared" si="38"/>
        <v>1.0252904989747097E-2</v>
      </c>
      <c r="P46" s="9">
        <f t="shared" ref="P46:P51" ca="1" si="45">$C$8*O46</f>
        <v>2.5017088174982915</v>
      </c>
      <c r="Q46" s="9">
        <f t="shared" ca="1" si="35"/>
        <v>71.048530416951493</v>
      </c>
      <c r="R46" s="10">
        <f t="shared" ref="R46:R51" ca="1" si="46">IF($C$3&gt;$C$4+M46,1,0)</f>
        <v>0</v>
      </c>
      <c r="S46" s="45">
        <v>1.5</v>
      </c>
      <c r="T46" s="14"/>
      <c r="U46" s="14"/>
      <c r="AA46" s="14" t="str">
        <f t="shared" si="43"/>
        <v/>
      </c>
    </row>
    <row r="47" spans="1:27" ht="30" x14ac:dyDescent="0.25">
      <c r="A47" s="6">
        <v>53</v>
      </c>
      <c r="B47" s="34" t="s">
        <v>67</v>
      </c>
      <c r="C47" s="7"/>
      <c r="D47" s="7"/>
      <c r="E47" s="41">
        <f t="shared" si="39"/>
        <v>1.5379357484620646</v>
      </c>
      <c r="F47" s="2">
        <f t="shared" si="40"/>
        <v>43868.935748462063</v>
      </c>
      <c r="G47" s="2">
        <f t="shared" ca="1" si="41"/>
        <v>43786.050580997951</v>
      </c>
      <c r="H47" s="8"/>
      <c r="I47" s="8"/>
      <c r="J47" s="7"/>
      <c r="K47" s="3">
        <f>IF(C47="X",0,IF(D47="x",2*Tabelle2[[#This Row],[Gewicht der Fertigkeit (Seitenzahl)]],1*Tabelle2[[#This Row],[Gewicht der Fertigkeit (Seitenzahl)]]))</f>
        <v>1.8</v>
      </c>
      <c r="L47" s="9">
        <f t="shared" si="37"/>
        <v>1.2303485987696516E-2</v>
      </c>
      <c r="M47" s="9">
        <f t="shared" si="44"/>
        <v>37.935748462064247</v>
      </c>
      <c r="N47" s="3">
        <f t="shared" si="42"/>
        <v>1.8</v>
      </c>
      <c r="O47" s="9">
        <f t="shared" si="38"/>
        <v>1.2303485987696516E-2</v>
      </c>
      <c r="P47" s="9">
        <f t="shared" ca="1" si="45"/>
        <v>3.0020505809979499</v>
      </c>
      <c r="Q47" s="9">
        <f t="shared" ref="Q47:Q52" ca="1" si="47">+P47+Q46</f>
        <v>74.050580997949439</v>
      </c>
      <c r="R47" s="10">
        <f t="shared" ca="1" si="46"/>
        <v>0</v>
      </c>
      <c r="S47" s="45">
        <v>1.8</v>
      </c>
      <c r="T47" s="14"/>
      <c r="U47" s="14"/>
      <c r="AA47" s="14" t="str">
        <f t="shared" si="43"/>
        <v/>
      </c>
    </row>
    <row r="48" spans="1:27" ht="30" x14ac:dyDescent="0.25">
      <c r="A48" s="6">
        <v>54</v>
      </c>
      <c r="B48" s="34" t="s">
        <v>68</v>
      </c>
      <c r="C48" s="7"/>
      <c r="D48" s="7"/>
      <c r="E48" s="41">
        <f t="shared" si="39"/>
        <v>1.0252904989747096</v>
      </c>
      <c r="F48" s="2">
        <f t="shared" si="40"/>
        <v>43869.961038961039</v>
      </c>
      <c r="G48" s="2">
        <f t="shared" ca="1" si="41"/>
        <v>43788.051948051951</v>
      </c>
      <c r="H48" s="8"/>
      <c r="I48" s="8"/>
      <c r="J48" s="7"/>
      <c r="K48" s="3">
        <f>IF(C48="X",0,IF(D48="x",2*Tabelle2[[#This Row],[Gewicht der Fertigkeit (Seitenzahl)]],1*Tabelle2[[#This Row],[Gewicht der Fertigkeit (Seitenzahl)]]))</f>
        <v>1.2</v>
      </c>
      <c r="L48" s="9">
        <f t="shared" si="37"/>
        <v>8.2023239917976762E-3</v>
      </c>
      <c r="M48" s="9">
        <f t="shared" si="44"/>
        <v>38.961038961038959</v>
      </c>
      <c r="N48" s="3">
        <f t="shared" si="42"/>
        <v>1.2</v>
      </c>
      <c r="O48" s="9">
        <f t="shared" si="38"/>
        <v>8.2023239917976762E-3</v>
      </c>
      <c r="P48" s="9">
        <f t="shared" ca="1" si="45"/>
        <v>2.0013670539986328</v>
      </c>
      <c r="Q48" s="9">
        <f t="shared" ca="1" si="47"/>
        <v>76.051948051948074</v>
      </c>
      <c r="R48" s="10">
        <f t="shared" ca="1" si="46"/>
        <v>0</v>
      </c>
      <c r="S48" s="45">
        <v>1.2</v>
      </c>
      <c r="T48" s="14"/>
      <c r="U48" s="14"/>
      <c r="AA48" s="14" t="str">
        <f t="shared" si="43"/>
        <v/>
      </c>
    </row>
    <row r="49" spans="1:27" ht="30" x14ac:dyDescent="0.25">
      <c r="A49" s="6">
        <v>55</v>
      </c>
      <c r="B49" s="34" t="s">
        <v>160</v>
      </c>
      <c r="C49" s="7"/>
      <c r="D49" s="7"/>
      <c r="E49" s="41">
        <f t="shared" si="39"/>
        <v>1.2816131237183872</v>
      </c>
      <c r="F49" s="2">
        <f t="shared" si="40"/>
        <v>43871.242652084758</v>
      </c>
      <c r="G49" s="2">
        <f t="shared" ca="1" si="41"/>
        <v>43790.553656869444</v>
      </c>
      <c r="H49" s="8"/>
      <c r="I49" s="8"/>
      <c r="J49" s="7"/>
      <c r="K49" s="3">
        <f>IF(C49="X",0,IF(D49="x",2*Tabelle2[[#This Row],[Gewicht der Fertigkeit (Seitenzahl)]],1*Tabelle2[[#This Row],[Gewicht der Fertigkeit (Seitenzahl)]]))</f>
        <v>1.5</v>
      </c>
      <c r="L49" s="9">
        <f t="shared" si="37"/>
        <v>1.0252904989747097E-2</v>
      </c>
      <c r="M49" s="9">
        <f t="shared" si="44"/>
        <v>40.242652084757346</v>
      </c>
      <c r="N49" s="3">
        <f t="shared" si="42"/>
        <v>1.5</v>
      </c>
      <c r="O49" s="9">
        <f t="shared" si="38"/>
        <v>1.0252904989747097E-2</v>
      </c>
      <c r="P49" s="9">
        <f t="shared" ca="1" si="45"/>
        <v>2.5017088174982915</v>
      </c>
      <c r="Q49" s="9">
        <f t="shared" ca="1" si="47"/>
        <v>78.553656869446371</v>
      </c>
      <c r="R49" s="10">
        <f t="shared" ca="1" si="46"/>
        <v>0</v>
      </c>
      <c r="S49" s="45">
        <v>1.5</v>
      </c>
      <c r="T49" s="14"/>
      <c r="U49" s="14"/>
      <c r="AA49" s="14" t="str">
        <f t="shared" si="43"/>
        <v/>
      </c>
    </row>
    <row r="50" spans="1:27" ht="30" x14ac:dyDescent="0.25">
      <c r="A50" s="6">
        <v>56</v>
      </c>
      <c r="B50" s="34" t="s">
        <v>161</v>
      </c>
      <c r="C50" s="7"/>
      <c r="D50" s="7"/>
      <c r="E50" s="41">
        <f t="shared" si="39"/>
        <v>0.7689678742310323</v>
      </c>
      <c r="F50" s="2">
        <f t="shared" si="40"/>
        <v>43872.01161995899</v>
      </c>
      <c r="G50" s="2">
        <f t="shared" ca="1" si="41"/>
        <v>43792.054682159942</v>
      </c>
      <c r="H50" s="8"/>
      <c r="I50" s="8"/>
      <c r="J50" s="7"/>
      <c r="K50" s="3">
        <f>IF(C50="X",0,IF(D50="x",2*Tabelle2[[#This Row],[Gewicht der Fertigkeit (Seitenzahl)]],1*Tabelle2[[#This Row],[Gewicht der Fertigkeit (Seitenzahl)]]))</f>
        <v>0.9</v>
      </c>
      <c r="L50" s="9">
        <f t="shared" si="37"/>
        <v>6.151742993848258E-3</v>
      </c>
      <c r="M50" s="9">
        <f t="shared" si="44"/>
        <v>41.011619958988376</v>
      </c>
      <c r="N50" s="3">
        <f t="shared" si="42"/>
        <v>0.9</v>
      </c>
      <c r="O50" s="9">
        <f t="shared" si="38"/>
        <v>6.151742993848258E-3</v>
      </c>
      <c r="P50" s="9">
        <f t="shared" ca="1" si="45"/>
        <v>1.5010252904989749</v>
      </c>
      <c r="Q50" s="9">
        <f t="shared" ca="1" si="47"/>
        <v>80.054682159945344</v>
      </c>
      <c r="R50" s="10">
        <f t="shared" ca="1" si="46"/>
        <v>0</v>
      </c>
      <c r="S50" s="45">
        <v>0.9</v>
      </c>
      <c r="T50" s="14"/>
      <c r="U50" s="14"/>
      <c r="AA50" s="14" t="str">
        <f t="shared" si="43"/>
        <v/>
      </c>
    </row>
    <row r="51" spans="1:27" x14ac:dyDescent="0.25">
      <c r="A51" s="6">
        <v>57</v>
      </c>
      <c r="B51" s="34" t="s">
        <v>69</v>
      </c>
      <c r="C51" s="7"/>
      <c r="D51" s="7"/>
      <c r="E51" s="41">
        <f t="shared" si="39"/>
        <v>1.2816131237183872</v>
      </c>
      <c r="F51" s="2">
        <f t="shared" si="40"/>
        <v>43873.29323308271</v>
      </c>
      <c r="G51" s="2">
        <f t="shared" ca="1" si="41"/>
        <v>43794.556390977443</v>
      </c>
      <c r="H51" s="8"/>
      <c r="I51" s="8"/>
      <c r="J51" s="7"/>
      <c r="K51" s="3">
        <f>IF(C51="X",0,IF(D51="x",2*Tabelle2[[#This Row],[Gewicht der Fertigkeit (Seitenzahl)]],1*Tabelle2[[#This Row],[Gewicht der Fertigkeit (Seitenzahl)]]))</f>
        <v>1.5</v>
      </c>
      <c r="L51" s="9">
        <f t="shared" si="37"/>
        <v>1.0252904989747097E-2</v>
      </c>
      <c r="M51" s="9">
        <f t="shared" si="44"/>
        <v>42.293233082706763</v>
      </c>
      <c r="N51" s="3">
        <f t="shared" si="42"/>
        <v>1.5</v>
      </c>
      <c r="O51" s="9">
        <f t="shared" si="38"/>
        <v>1.0252904989747097E-2</v>
      </c>
      <c r="P51" s="9">
        <f t="shared" ca="1" si="45"/>
        <v>2.5017088174982915</v>
      </c>
      <c r="Q51" s="9">
        <f t="shared" ca="1" si="47"/>
        <v>82.556390977443641</v>
      </c>
      <c r="R51" s="10">
        <f t="shared" ca="1" si="46"/>
        <v>0</v>
      </c>
      <c r="S51" s="45">
        <v>1.5</v>
      </c>
      <c r="T51" s="14"/>
      <c r="U51" s="14"/>
      <c r="AA51" s="14" t="str">
        <f t="shared" si="43"/>
        <v/>
      </c>
    </row>
    <row r="52" spans="1:27" ht="30" x14ac:dyDescent="0.25">
      <c r="A52" s="6">
        <v>61</v>
      </c>
      <c r="B52" s="34" t="s">
        <v>70</v>
      </c>
      <c r="C52" s="7"/>
      <c r="D52" s="7"/>
      <c r="E52" s="41">
        <f t="shared" si="39"/>
        <v>2.0505809979494192</v>
      </c>
      <c r="F52" s="2">
        <f t="shared" si="40"/>
        <v>43875.343814080654</v>
      </c>
      <c r="G52" s="2">
        <f t="shared" ca="1" si="41"/>
        <v>43798.559125085441</v>
      </c>
      <c r="H52" s="8"/>
      <c r="I52" s="8"/>
      <c r="J52" s="7"/>
      <c r="K52" s="3">
        <f>IF(C52="X",0,IF(D52="x",2*Tabelle2[[#This Row],[Gewicht der Fertigkeit (Seitenzahl)]],1*Tabelle2[[#This Row],[Gewicht der Fertigkeit (Seitenzahl)]]))</f>
        <v>2.4</v>
      </c>
      <c r="L52" s="9">
        <f t="shared" si="37"/>
        <v>1.6404647983595352E-2</v>
      </c>
      <c r="M52" s="9">
        <f t="shared" si="44"/>
        <v>44.34381408065618</v>
      </c>
      <c r="N52" s="3">
        <f t="shared" si="42"/>
        <v>2.4</v>
      </c>
      <c r="O52" s="9">
        <f t="shared" si="38"/>
        <v>1.6404647983595352E-2</v>
      </c>
      <c r="P52" s="9">
        <f t="shared" ref="P52:P58" ca="1" si="48">$C$8*O52</f>
        <v>4.0027341079972656</v>
      </c>
      <c r="Q52" s="9">
        <f t="shared" ca="1" si="47"/>
        <v>86.559125085440911</v>
      </c>
      <c r="R52" s="10">
        <f t="shared" ref="R52:R58" ca="1" si="49">IF($C$3&gt;$C$4+M52,1,0)</f>
        <v>0</v>
      </c>
      <c r="S52" s="45">
        <v>2.4</v>
      </c>
      <c r="T52" s="14"/>
      <c r="U52" s="14"/>
      <c r="AA52" s="14" t="str">
        <f t="shared" si="43"/>
        <v/>
      </c>
    </row>
    <row r="53" spans="1:27" ht="30" x14ac:dyDescent="0.25">
      <c r="A53" s="6">
        <v>62</v>
      </c>
      <c r="B53" s="34" t="s">
        <v>71</v>
      </c>
      <c r="C53" s="7"/>
      <c r="D53" s="7"/>
      <c r="E53" s="41">
        <f t="shared" si="39"/>
        <v>1.6233766233766236</v>
      </c>
      <c r="F53" s="2">
        <f t="shared" si="40"/>
        <v>43876.967190704032</v>
      </c>
      <c r="G53" s="2">
        <f t="shared" ca="1" si="41"/>
        <v>43801.727956254275</v>
      </c>
      <c r="H53" s="8"/>
      <c r="I53" s="8"/>
      <c r="J53" s="7"/>
      <c r="K53" s="3">
        <f>IF(C53="X",0,IF(D53="x",2*Tabelle2[[#This Row],[Gewicht der Fertigkeit (Seitenzahl)]],1*Tabelle2[[#This Row],[Gewicht der Fertigkeit (Seitenzahl)]]))</f>
        <v>1.9</v>
      </c>
      <c r="L53" s="9">
        <f t="shared" si="37"/>
        <v>1.2987012987012988E-2</v>
      </c>
      <c r="M53" s="9">
        <f t="shared" si="44"/>
        <v>45.967190704032802</v>
      </c>
      <c r="N53" s="3">
        <f t="shared" si="42"/>
        <v>1.9</v>
      </c>
      <c r="O53" s="9">
        <f t="shared" si="38"/>
        <v>1.2987012987012988E-2</v>
      </c>
      <c r="P53" s="9">
        <f t="shared" ca="1" si="48"/>
        <v>3.168831168831169</v>
      </c>
      <c r="Q53" s="9">
        <f t="shared" ref="Q53:Q59" ca="1" si="50">+P53+Q52</f>
        <v>89.727956254272087</v>
      </c>
      <c r="R53" s="10">
        <f t="shared" ca="1" si="49"/>
        <v>0</v>
      </c>
      <c r="S53" s="45">
        <v>1.9</v>
      </c>
      <c r="T53" s="14"/>
      <c r="U53" s="14"/>
      <c r="AA53" s="14" t="str">
        <f t="shared" si="43"/>
        <v/>
      </c>
    </row>
    <row r="54" spans="1:27" ht="30" x14ac:dyDescent="0.25">
      <c r="A54" s="6">
        <v>63</v>
      </c>
      <c r="B54" s="34" t="s">
        <v>72</v>
      </c>
      <c r="C54" s="7"/>
      <c r="D54" s="7"/>
      <c r="E54" s="41">
        <f t="shared" si="39"/>
        <v>1.7088174982911828</v>
      </c>
      <c r="F54" s="2">
        <f t="shared" si="40"/>
        <v>43878.676008202325</v>
      </c>
      <c r="G54" s="2">
        <f t="shared" ca="1" si="41"/>
        <v>43805.063568010934</v>
      </c>
      <c r="H54" s="8"/>
      <c r="I54" s="8"/>
      <c r="J54" s="7"/>
      <c r="K54" s="3">
        <f>IF(C54="X",0,IF(D54="x",2*Tabelle2[[#This Row],[Gewicht der Fertigkeit (Seitenzahl)]],1*Tabelle2[[#This Row],[Gewicht der Fertigkeit (Seitenzahl)]]))</f>
        <v>2</v>
      </c>
      <c r="L54" s="9">
        <f t="shared" si="37"/>
        <v>1.3670539986329461E-2</v>
      </c>
      <c r="M54" s="9">
        <f t="shared" si="44"/>
        <v>47.676008202323985</v>
      </c>
      <c r="N54" s="3">
        <f t="shared" si="42"/>
        <v>2</v>
      </c>
      <c r="O54" s="9">
        <f t="shared" si="38"/>
        <v>1.3670539986329461E-2</v>
      </c>
      <c r="P54" s="9">
        <f t="shared" ca="1" si="48"/>
        <v>3.3356117566643886</v>
      </c>
      <c r="Q54" s="9">
        <f t="shared" ca="1" si="50"/>
        <v>93.063568010936478</v>
      </c>
      <c r="R54" s="10">
        <f t="shared" ca="1" si="49"/>
        <v>0</v>
      </c>
      <c r="S54" s="45">
        <v>2</v>
      </c>
      <c r="T54" s="14"/>
      <c r="U54" s="14"/>
      <c r="AA54" s="14" t="str">
        <f t="shared" si="43"/>
        <v/>
      </c>
    </row>
    <row r="55" spans="1:27" ht="30" x14ac:dyDescent="0.25">
      <c r="A55" s="6">
        <v>71</v>
      </c>
      <c r="B55" s="34" t="s">
        <v>73</v>
      </c>
      <c r="C55" s="7"/>
      <c r="D55" s="7"/>
      <c r="E55" s="41">
        <f t="shared" si="39"/>
        <v>0.51264524948735479</v>
      </c>
      <c r="F55" s="2">
        <f t="shared" si="40"/>
        <v>43879.188653451813</v>
      </c>
      <c r="G55" s="2">
        <f t="shared" ca="1" si="41"/>
        <v>43806.064251537937</v>
      </c>
      <c r="H55" s="8"/>
      <c r="I55" s="8"/>
      <c r="J55" s="7"/>
      <c r="K55" s="3">
        <f>IF(C55="X",0,IF(D55="x",2*Tabelle2[[#This Row],[Gewicht der Fertigkeit (Seitenzahl)]],1*Tabelle2[[#This Row],[Gewicht der Fertigkeit (Seitenzahl)]]))</f>
        <v>0.6</v>
      </c>
      <c r="L55" s="9">
        <f t="shared" si="37"/>
        <v>4.1011619958988381E-3</v>
      </c>
      <c r="M55" s="9">
        <f t="shared" si="44"/>
        <v>48.188653451811341</v>
      </c>
      <c r="N55" s="3">
        <f t="shared" si="42"/>
        <v>0.6</v>
      </c>
      <c r="O55" s="9">
        <f t="shared" si="38"/>
        <v>4.1011619958988381E-3</v>
      </c>
      <c r="P55" s="9">
        <f t="shared" ca="1" si="48"/>
        <v>1.0006835269993164</v>
      </c>
      <c r="Q55" s="9">
        <f t="shared" ca="1" si="50"/>
        <v>94.064251537935789</v>
      </c>
      <c r="R55" s="10">
        <f t="shared" ca="1" si="49"/>
        <v>0</v>
      </c>
      <c r="S55" s="45">
        <v>0.6</v>
      </c>
      <c r="T55" s="14"/>
      <c r="U55" s="14"/>
      <c r="AA55" s="14" t="str">
        <f t="shared" si="43"/>
        <v/>
      </c>
    </row>
    <row r="56" spans="1:27" ht="30" x14ac:dyDescent="0.25">
      <c r="A56" s="6">
        <v>72</v>
      </c>
      <c r="B56" s="34" t="s">
        <v>74</v>
      </c>
      <c r="C56" s="7"/>
      <c r="D56" s="7"/>
      <c r="E56" s="41">
        <f t="shared" si="39"/>
        <v>1.1107313738892688</v>
      </c>
      <c r="F56" s="2">
        <f t="shared" si="40"/>
        <v>43880.299384825703</v>
      </c>
      <c r="G56" s="2">
        <f t="shared" ca="1" si="41"/>
        <v>43808.232399179768</v>
      </c>
      <c r="H56" s="8"/>
      <c r="I56" s="8"/>
      <c r="J56" s="7"/>
      <c r="K56" s="3">
        <f>IF(C56="X",0,IF(D56="x",2*Tabelle2[[#This Row],[Gewicht der Fertigkeit (Seitenzahl)]],1*Tabelle2[[#This Row],[Gewicht der Fertigkeit (Seitenzahl)]]))</f>
        <v>1.3</v>
      </c>
      <c r="L56" s="9">
        <f t="shared" si="37"/>
        <v>8.8858509911141498E-3</v>
      </c>
      <c r="M56" s="9">
        <f t="shared" si="44"/>
        <v>49.299384825700606</v>
      </c>
      <c r="N56" s="3">
        <f t="shared" si="42"/>
        <v>1.3</v>
      </c>
      <c r="O56" s="9">
        <f t="shared" si="38"/>
        <v>8.8858509911141498E-3</v>
      </c>
      <c r="P56" s="9">
        <f t="shared" ca="1" si="48"/>
        <v>2.1681476418318524</v>
      </c>
      <c r="Q56" s="9">
        <f t="shared" ca="1" si="50"/>
        <v>96.23239917976764</v>
      </c>
      <c r="R56" s="10">
        <f t="shared" ca="1" si="49"/>
        <v>0</v>
      </c>
      <c r="S56" s="45">
        <v>1.3</v>
      </c>
      <c r="T56" s="14"/>
      <c r="U56" s="14"/>
      <c r="AA56" s="14" t="str">
        <f t="shared" si="43"/>
        <v/>
      </c>
    </row>
    <row r="57" spans="1:27" ht="30" x14ac:dyDescent="0.25">
      <c r="A57" s="6">
        <v>73</v>
      </c>
      <c r="B57" s="34" t="s">
        <v>75</v>
      </c>
      <c r="C57" s="7"/>
      <c r="D57" s="7"/>
      <c r="E57" s="41">
        <f t="shared" si="39"/>
        <v>1.6233766233766236</v>
      </c>
      <c r="F57" s="2">
        <f t="shared" si="40"/>
        <v>43881.922761449074</v>
      </c>
      <c r="G57" s="2">
        <f t="shared" ca="1" si="41"/>
        <v>43811.401230348602</v>
      </c>
      <c r="H57" s="8"/>
      <c r="I57" s="8"/>
      <c r="J57" s="7"/>
      <c r="K57" s="3">
        <f>IF(C57="X",0,IF(D57="x",2*Tabelle2[[#This Row],[Gewicht der Fertigkeit (Seitenzahl)]],1*Tabelle2[[#This Row],[Gewicht der Fertigkeit (Seitenzahl)]]))</f>
        <v>1.9</v>
      </c>
      <c r="L57" s="9">
        <f t="shared" si="37"/>
        <v>1.2987012987012988E-2</v>
      </c>
      <c r="M57" s="9">
        <f t="shared" si="44"/>
        <v>50.922761449077228</v>
      </c>
      <c r="N57" s="3">
        <f t="shared" si="42"/>
        <v>1.9</v>
      </c>
      <c r="O57" s="9">
        <f t="shared" si="38"/>
        <v>1.2987012987012988E-2</v>
      </c>
      <c r="P57" s="9">
        <f t="shared" ca="1" si="48"/>
        <v>3.168831168831169</v>
      </c>
      <c r="Q57" s="9">
        <f t="shared" ca="1" si="50"/>
        <v>99.401230348598816</v>
      </c>
      <c r="R57" s="10">
        <f t="shared" ca="1" si="49"/>
        <v>0</v>
      </c>
      <c r="S57" s="45">
        <v>1.9</v>
      </c>
      <c r="T57" s="14"/>
      <c r="U57" s="14"/>
      <c r="AA57" s="14" t="str">
        <f t="shared" si="43"/>
        <v/>
      </c>
    </row>
    <row r="58" spans="1:27" ht="30" x14ac:dyDescent="0.25">
      <c r="A58" s="6">
        <v>74</v>
      </c>
      <c r="B58" s="34" t="s">
        <v>76</v>
      </c>
      <c r="C58" s="7"/>
      <c r="D58" s="7"/>
      <c r="E58" s="41">
        <f t="shared" si="39"/>
        <v>1.0252904989747096</v>
      </c>
      <c r="F58" s="2">
        <f t="shared" si="40"/>
        <v>43882.948051948049</v>
      </c>
      <c r="G58" s="2">
        <f t="shared" ca="1" si="41"/>
        <v>43813.402597402601</v>
      </c>
      <c r="H58" s="8"/>
      <c r="I58" s="8"/>
      <c r="J58" s="7"/>
      <c r="K58" s="3">
        <f>IF(C58="X",0,IF(D58="x",2*Tabelle2[[#This Row],[Gewicht der Fertigkeit (Seitenzahl)]],1*Tabelle2[[#This Row],[Gewicht der Fertigkeit (Seitenzahl)]]))</f>
        <v>1.2</v>
      </c>
      <c r="L58" s="9">
        <f t="shared" si="37"/>
        <v>8.2023239917976762E-3</v>
      </c>
      <c r="M58" s="9">
        <f t="shared" si="44"/>
        <v>51.94805194805194</v>
      </c>
      <c r="N58" s="3">
        <f t="shared" si="42"/>
        <v>1.2</v>
      </c>
      <c r="O58" s="9">
        <f t="shared" si="38"/>
        <v>8.2023239917976762E-3</v>
      </c>
      <c r="P58" s="9">
        <f t="shared" ca="1" si="48"/>
        <v>2.0013670539986328</v>
      </c>
      <c r="Q58" s="9">
        <f t="shared" ca="1" si="50"/>
        <v>101.40259740259745</v>
      </c>
      <c r="R58" s="10">
        <f t="shared" ca="1" si="49"/>
        <v>0</v>
      </c>
      <c r="S58" s="45">
        <v>1.2</v>
      </c>
      <c r="T58" s="14"/>
      <c r="U58" s="14"/>
      <c r="AA58" s="14" t="str">
        <f t="shared" si="43"/>
        <v/>
      </c>
    </row>
    <row r="59" spans="1:27" x14ac:dyDescent="0.25">
      <c r="A59" s="6">
        <v>75</v>
      </c>
      <c r="B59" s="34" t="s">
        <v>77</v>
      </c>
      <c r="C59" s="7"/>
      <c r="D59" s="7"/>
      <c r="E59" s="41">
        <f t="shared" si="39"/>
        <v>1.0252904989747096</v>
      </c>
      <c r="F59" s="2">
        <f t="shared" si="40"/>
        <v>43883.973342447025</v>
      </c>
      <c r="G59" s="2">
        <f t="shared" ca="1" si="41"/>
        <v>43815.403964456593</v>
      </c>
      <c r="H59" s="8"/>
      <c r="I59" s="8"/>
      <c r="J59" s="7"/>
      <c r="K59" s="3">
        <f>IF(C59="X",0,IF(D59="x",2*Tabelle2[[#This Row],[Gewicht der Fertigkeit (Seitenzahl)]],1*Tabelle2[[#This Row],[Gewicht der Fertigkeit (Seitenzahl)]]))</f>
        <v>1.2</v>
      </c>
      <c r="L59" s="9">
        <f t="shared" si="37"/>
        <v>8.2023239917976762E-3</v>
      </c>
      <c r="M59" s="9">
        <f t="shared" si="44"/>
        <v>52.973342447026653</v>
      </c>
      <c r="N59" s="3">
        <f t="shared" si="42"/>
        <v>1.2</v>
      </c>
      <c r="O59" s="9">
        <f t="shared" si="38"/>
        <v>8.2023239917976762E-3</v>
      </c>
      <c r="P59" s="9">
        <f t="shared" ca="1" si="32"/>
        <v>2.0013670539986328</v>
      </c>
      <c r="Q59" s="9">
        <f t="shared" ca="1" si="50"/>
        <v>103.40396445659609</v>
      </c>
      <c r="R59" s="10">
        <f t="shared" ca="1" si="33"/>
        <v>0</v>
      </c>
      <c r="S59" s="45">
        <v>1.2</v>
      </c>
      <c r="T59" s="14"/>
      <c r="U59" s="14"/>
      <c r="AA59" s="14" t="str">
        <f t="shared" si="43"/>
        <v/>
      </c>
    </row>
    <row r="60" spans="1:27" ht="33" x14ac:dyDescent="0.35">
      <c r="A60" s="6">
        <v>76</v>
      </c>
      <c r="B60" s="34" t="s">
        <v>78</v>
      </c>
      <c r="C60" s="7"/>
      <c r="D60" s="7"/>
      <c r="E60" s="41">
        <f t="shared" si="39"/>
        <v>2.4777853725222152</v>
      </c>
      <c r="F60" s="2">
        <f t="shared" si="40"/>
        <v>43886.45112781955</v>
      </c>
      <c r="G60" s="2">
        <f t="shared" ca="1" si="41"/>
        <v>43820.240601503756</v>
      </c>
      <c r="H60" s="8"/>
      <c r="I60" s="8"/>
      <c r="J60" s="7"/>
      <c r="K60" s="3">
        <f>IF(C60="X",0,IF(D60="x",2*Tabelle2[[#This Row],[Gewicht der Fertigkeit (Seitenzahl)]],1*Tabelle2[[#This Row],[Gewicht der Fertigkeit (Seitenzahl)]]))</f>
        <v>2.9</v>
      </c>
      <c r="L60" s="9">
        <f t="shared" si="37"/>
        <v>1.982228298017772E-2</v>
      </c>
      <c r="M60" s="9">
        <f t="shared" si="44"/>
        <v>55.451127819548866</v>
      </c>
      <c r="N60" s="3">
        <f t="shared" si="42"/>
        <v>2.9</v>
      </c>
      <c r="O60" s="9">
        <f t="shared" si="38"/>
        <v>1.982228298017772E-2</v>
      </c>
      <c r="P60" s="9">
        <f t="shared" ca="1" si="32"/>
        <v>4.8366370471633635</v>
      </c>
      <c r="Q60" s="9">
        <f t="shared" ref="Q60:Q61" ca="1" si="51">+P60+Q59</f>
        <v>108.24060150375945</v>
      </c>
      <c r="R60" s="10">
        <f t="shared" ca="1" si="33"/>
        <v>0</v>
      </c>
      <c r="S60" s="45">
        <v>2.9</v>
      </c>
      <c r="T60" s="14"/>
      <c r="U60" s="14"/>
      <c r="AA60" s="14" t="str">
        <f t="shared" si="43"/>
        <v/>
      </c>
    </row>
    <row r="61" spans="1:27" ht="33" x14ac:dyDescent="0.35">
      <c r="A61" s="6">
        <v>77</v>
      </c>
      <c r="B61" s="34" t="s">
        <v>79</v>
      </c>
      <c r="C61" s="7"/>
      <c r="D61" s="7"/>
      <c r="E61" s="41">
        <f t="shared" si="39"/>
        <v>1.879699248120301</v>
      </c>
      <c r="F61" s="2">
        <f t="shared" si="40"/>
        <v>43888.330827067672</v>
      </c>
      <c r="G61" s="2">
        <f t="shared" ca="1" si="41"/>
        <v>43823.909774436092</v>
      </c>
      <c r="H61" s="8"/>
      <c r="I61" s="8"/>
      <c r="J61" s="7"/>
      <c r="K61" s="3">
        <f>IF(C61="X",0,IF(D61="x",2*Tabelle2[[#This Row],[Gewicht der Fertigkeit (Seitenzahl)]],1*Tabelle2[[#This Row],[Gewicht der Fertigkeit (Seitenzahl)]]))</f>
        <v>2.2000000000000002</v>
      </c>
      <c r="L61" s="9">
        <f t="shared" si="37"/>
        <v>1.5037593984962409E-2</v>
      </c>
      <c r="M61" s="9">
        <f t="shared" si="44"/>
        <v>57.330827067669169</v>
      </c>
      <c r="N61" s="3">
        <f t="shared" si="42"/>
        <v>2.2000000000000002</v>
      </c>
      <c r="O61" s="9">
        <f t="shared" si="38"/>
        <v>1.5037593984962409E-2</v>
      </c>
      <c r="P61" s="9">
        <f t="shared" ca="1" si="32"/>
        <v>3.6691729323308278</v>
      </c>
      <c r="Q61" s="9">
        <f t="shared" ca="1" si="51"/>
        <v>111.90977443609027</v>
      </c>
      <c r="R61" s="10">
        <f t="shared" ca="1" si="33"/>
        <v>0</v>
      </c>
      <c r="S61" s="45">
        <v>2.2000000000000002</v>
      </c>
      <c r="T61" s="14"/>
      <c r="U61" s="14"/>
      <c r="AA61" s="14" t="str">
        <f t="shared" si="43"/>
        <v/>
      </c>
    </row>
    <row r="62" spans="1:27" ht="33" x14ac:dyDescent="0.35">
      <c r="A62" s="6">
        <v>78</v>
      </c>
      <c r="B62" s="34" t="s">
        <v>80</v>
      </c>
      <c r="C62" s="7"/>
      <c r="D62" s="7"/>
      <c r="E62" s="41">
        <f t="shared" si="39"/>
        <v>2.2214627477785376</v>
      </c>
      <c r="F62" s="2">
        <f t="shared" si="40"/>
        <v>43890.552289815445</v>
      </c>
      <c r="G62" s="2">
        <f t="shared" ca="1" si="41"/>
        <v>43828.246069719753</v>
      </c>
      <c r="H62" s="8"/>
      <c r="I62" s="8"/>
      <c r="J62" s="7"/>
      <c r="K62" s="3">
        <f>IF(C62="X",0,IF(D62="x",2*Tabelle2[[#This Row],[Gewicht der Fertigkeit (Seitenzahl)]],1*Tabelle2[[#This Row],[Gewicht der Fertigkeit (Seitenzahl)]]))</f>
        <v>2.6</v>
      </c>
      <c r="L62" s="9">
        <f t="shared" si="37"/>
        <v>1.77717019822283E-2</v>
      </c>
      <c r="M62" s="9">
        <f t="shared" si="44"/>
        <v>59.552289815447708</v>
      </c>
      <c r="N62" s="3">
        <f t="shared" si="42"/>
        <v>2.6</v>
      </c>
      <c r="O62" s="9">
        <f t="shared" si="38"/>
        <v>1.77717019822283E-2</v>
      </c>
      <c r="P62" s="9">
        <f t="shared" ref="P62:P64" ca="1" si="52">$C$8*O62</f>
        <v>4.3362952836637048</v>
      </c>
      <c r="Q62" s="9">
        <f t="shared" ref="Q62:Q65" ca="1" si="53">+P62+Q61</f>
        <v>116.24606971975398</v>
      </c>
      <c r="R62" s="10">
        <f t="shared" ref="R62:R64" ca="1" si="54">IF($C$3&gt;$C$4+M62,1,0)</f>
        <v>0</v>
      </c>
      <c r="S62" s="45">
        <v>2.6</v>
      </c>
      <c r="T62" s="14"/>
      <c r="U62" s="14"/>
      <c r="AA62" s="14" t="str">
        <f t="shared" si="43"/>
        <v/>
      </c>
    </row>
    <row r="63" spans="1:27" ht="30" x14ac:dyDescent="0.25">
      <c r="A63" s="6">
        <v>81</v>
      </c>
      <c r="B63" s="34" t="s">
        <v>81</v>
      </c>
      <c r="C63" s="7"/>
      <c r="D63" s="7"/>
      <c r="E63" s="41">
        <f t="shared" si="39"/>
        <v>2.7341079972658928</v>
      </c>
      <c r="F63" s="2">
        <f t="shared" si="40"/>
        <v>43893.286397812713</v>
      </c>
      <c r="G63" s="2">
        <f t="shared" ca="1" si="41"/>
        <v>43833.583048530418</v>
      </c>
      <c r="H63" s="8"/>
      <c r="I63" s="8"/>
      <c r="J63" s="7"/>
      <c r="K63" s="3">
        <f>IF(C63="X",0,IF(D63="x",2*Tabelle2[[#This Row],[Gewicht der Fertigkeit (Seitenzahl)]],1*Tabelle2[[#This Row],[Gewicht der Fertigkeit (Seitenzahl)]]))</f>
        <v>3.2</v>
      </c>
      <c r="L63" s="9">
        <f t="shared" si="37"/>
        <v>2.1872863978127141E-2</v>
      </c>
      <c r="M63" s="9">
        <f t="shared" si="44"/>
        <v>62.286397812713602</v>
      </c>
      <c r="N63" s="3">
        <f t="shared" si="42"/>
        <v>3.2</v>
      </c>
      <c r="O63" s="9">
        <f t="shared" si="38"/>
        <v>2.1872863978127141E-2</v>
      </c>
      <c r="P63" s="9">
        <f t="shared" ca="1" si="52"/>
        <v>5.3369788106630223</v>
      </c>
      <c r="Q63" s="9">
        <f t="shared" ca="1" si="53"/>
        <v>121.583048530417</v>
      </c>
      <c r="R63" s="10">
        <f t="shared" ca="1" si="54"/>
        <v>0</v>
      </c>
      <c r="S63" s="45">
        <v>3.2</v>
      </c>
      <c r="T63" s="14"/>
      <c r="U63" s="14"/>
      <c r="AA63" s="14" t="str">
        <f t="shared" si="43"/>
        <v/>
      </c>
    </row>
    <row r="64" spans="1:27" ht="30" x14ac:dyDescent="0.25">
      <c r="A64" s="6">
        <v>82</v>
      </c>
      <c r="B64" s="34" t="s">
        <v>82</v>
      </c>
      <c r="C64" s="7"/>
      <c r="D64" s="7"/>
      <c r="E64" s="41">
        <f t="shared" si="39"/>
        <v>2.1360218728639784</v>
      </c>
      <c r="F64" s="2">
        <f t="shared" si="40"/>
        <v>43895.422419685579</v>
      </c>
      <c r="G64" s="2">
        <f t="shared" ca="1" si="41"/>
        <v>43837.752563226248</v>
      </c>
      <c r="H64" s="8"/>
      <c r="I64" s="8"/>
      <c r="J64" s="7"/>
      <c r="K64" s="3">
        <f>IF(C64="X",0,IF(D64="x",2*Tabelle2[[#This Row],[Gewicht der Fertigkeit (Seitenzahl)]],1*Tabelle2[[#This Row],[Gewicht der Fertigkeit (Seitenzahl)]]))</f>
        <v>2.5</v>
      </c>
      <c r="L64" s="9">
        <f t="shared" si="37"/>
        <v>1.7088174982911826E-2</v>
      </c>
      <c r="M64" s="9">
        <f t="shared" si="44"/>
        <v>64.42241968557758</v>
      </c>
      <c r="N64" s="3">
        <f t="shared" si="42"/>
        <v>2.5</v>
      </c>
      <c r="O64" s="9">
        <f t="shared" si="38"/>
        <v>1.7088174982911826E-2</v>
      </c>
      <c r="P64" s="9">
        <f t="shared" ca="1" si="52"/>
        <v>4.1695146958304852</v>
      </c>
      <c r="Q64" s="9">
        <f t="shared" ca="1" si="53"/>
        <v>125.75256322624749</v>
      </c>
      <c r="R64" s="10">
        <f t="shared" ca="1" si="54"/>
        <v>0</v>
      </c>
      <c r="S64" s="45">
        <v>2.5</v>
      </c>
      <c r="T64" s="14"/>
      <c r="U64" s="14"/>
      <c r="AA64" s="14" t="str">
        <f t="shared" si="43"/>
        <v/>
      </c>
    </row>
    <row r="65" spans="1:27" ht="30" x14ac:dyDescent="0.25">
      <c r="A65" s="6">
        <v>91</v>
      </c>
      <c r="B65" s="34" t="s">
        <v>83</v>
      </c>
      <c r="C65" s="7"/>
      <c r="D65" s="7"/>
      <c r="E65" s="41">
        <f t="shared" si="39"/>
        <v>1.0252904989747096</v>
      </c>
      <c r="F65" s="2">
        <f t="shared" si="40"/>
        <v>43896.447710184555</v>
      </c>
      <c r="G65" s="2">
        <f t="shared" ca="1" si="41"/>
        <v>43839.753930280247</v>
      </c>
      <c r="H65" s="8"/>
      <c r="I65" s="8"/>
      <c r="J65" s="7"/>
      <c r="K65" s="3">
        <f>IF(C65="X",0,IF(D65="x",2*Tabelle2[[#This Row],[Gewicht der Fertigkeit (Seitenzahl)]],1*Tabelle2[[#This Row],[Gewicht der Fertigkeit (Seitenzahl)]]))</f>
        <v>1.2</v>
      </c>
      <c r="L65" s="9">
        <f t="shared" si="37"/>
        <v>8.2023239917976762E-3</v>
      </c>
      <c r="M65" s="9">
        <f t="shared" si="44"/>
        <v>65.447710184552292</v>
      </c>
      <c r="N65" s="3">
        <f t="shared" si="42"/>
        <v>1.2</v>
      </c>
      <c r="O65" s="9">
        <f t="shared" si="38"/>
        <v>8.2023239917976762E-3</v>
      </c>
      <c r="P65" s="9">
        <f t="shared" ref="P65:P69" ca="1" si="55">$C$8*O65</f>
        <v>2.0013670539986328</v>
      </c>
      <c r="Q65" s="9">
        <f t="shared" ca="1" si="53"/>
        <v>127.75393028024612</v>
      </c>
      <c r="R65" s="10">
        <f t="shared" ref="R65:R69" ca="1" si="56">IF($C$3&gt;$C$4+M65,1,0)</f>
        <v>0</v>
      </c>
      <c r="S65" s="45">
        <v>1.2</v>
      </c>
      <c r="T65" s="14"/>
      <c r="U65" s="14"/>
      <c r="AA65" s="14" t="str">
        <f t="shared" si="43"/>
        <v/>
      </c>
    </row>
    <row r="66" spans="1:27" ht="30" x14ac:dyDescent="0.25">
      <c r="A66" s="6">
        <v>92</v>
      </c>
      <c r="B66" s="34" t="s">
        <v>84</v>
      </c>
      <c r="C66" s="7"/>
      <c r="D66" s="7"/>
      <c r="E66" s="41">
        <f t="shared" si="39"/>
        <v>1.1107313738892688</v>
      </c>
      <c r="F66" s="2">
        <f t="shared" si="40"/>
        <v>43897.558441558438</v>
      </c>
      <c r="G66" s="2">
        <f t="shared" ca="1" si="41"/>
        <v>43841.922077922078</v>
      </c>
      <c r="H66" s="8"/>
      <c r="I66" s="8"/>
      <c r="J66" s="7"/>
      <c r="K66" s="3">
        <f>IF(C66="X",0,IF(D66="x",2*Tabelle2[[#This Row],[Gewicht der Fertigkeit (Seitenzahl)]],1*Tabelle2[[#This Row],[Gewicht der Fertigkeit (Seitenzahl)]]))</f>
        <v>1.3</v>
      </c>
      <c r="L66" s="9">
        <f t="shared" si="37"/>
        <v>8.8858509911141498E-3</v>
      </c>
      <c r="M66" s="9">
        <f t="shared" si="44"/>
        <v>66.558441558441558</v>
      </c>
      <c r="N66" s="3">
        <f t="shared" si="42"/>
        <v>1.3</v>
      </c>
      <c r="O66" s="9">
        <f t="shared" si="38"/>
        <v>8.8858509911141498E-3</v>
      </c>
      <c r="P66" s="9">
        <f t="shared" ca="1" si="55"/>
        <v>2.1681476418318524</v>
      </c>
      <c r="Q66" s="9">
        <f t="shared" ref="Q66:Q70" ca="1" si="57">+P66+Q65</f>
        <v>129.92207792207799</v>
      </c>
      <c r="R66" s="10">
        <f t="shared" ca="1" si="56"/>
        <v>0</v>
      </c>
      <c r="S66" s="45">
        <v>1.3</v>
      </c>
      <c r="T66" s="14"/>
      <c r="U66" s="14"/>
      <c r="AA66" s="14" t="str">
        <f t="shared" si="43"/>
        <v/>
      </c>
    </row>
    <row r="67" spans="1:27" x14ac:dyDescent="0.25">
      <c r="A67" s="6">
        <v>101</v>
      </c>
      <c r="B67" s="34" t="s">
        <v>85</v>
      </c>
      <c r="C67" s="7"/>
      <c r="D67" s="7"/>
      <c r="E67" s="41">
        <f t="shared" si="39"/>
        <v>0.51264524948735479</v>
      </c>
      <c r="F67" s="2">
        <f t="shared" si="40"/>
        <v>43898.071086807926</v>
      </c>
      <c r="G67" s="2">
        <f t="shared" ca="1" si="41"/>
        <v>43842.922761449074</v>
      </c>
      <c r="H67" s="8"/>
      <c r="I67" s="8"/>
      <c r="J67" s="7"/>
      <c r="K67" s="3">
        <f>IF(C67="X",0,IF(D67="x",2*Tabelle2[[#This Row],[Gewicht der Fertigkeit (Seitenzahl)]],1*Tabelle2[[#This Row],[Gewicht der Fertigkeit (Seitenzahl)]]))</f>
        <v>0.6</v>
      </c>
      <c r="L67" s="9">
        <f t="shared" si="37"/>
        <v>4.1011619958988381E-3</v>
      </c>
      <c r="M67" s="9">
        <f t="shared" si="44"/>
        <v>67.071086807928907</v>
      </c>
      <c r="N67" s="3">
        <f t="shared" si="42"/>
        <v>0.6</v>
      </c>
      <c r="O67" s="9">
        <f t="shared" si="38"/>
        <v>4.1011619958988381E-3</v>
      </c>
      <c r="P67" s="9">
        <f t="shared" ca="1" si="55"/>
        <v>1.0006835269993164</v>
      </c>
      <c r="Q67" s="9">
        <f t="shared" ca="1" si="57"/>
        <v>130.92276144907731</v>
      </c>
      <c r="R67" s="10">
        <f t="shared" ca="1" si="56"/>
        <v>0</v>
      </c>
      <c r="S67" s="45">
        <v>0.6</v>
      </c>
      <c r="T67" s="14"/>
      <c r="U67" s="14"/>
      <c r="AA67" s="14" t="str">
        <f t="shared" si="43"/>
        <v/>
      </c>
    </row>
    <row r="68" spans="1:27" x14ac:dyDescent="0.25">
      <c r="A68" s="6">
        <v>102</v>
      </c>
      <c r="B68" s="34" t="s">
        <v>86</v>
      </c>
      <c r="C68" s="7"/>
      <c r="D68" s="7"/>
      <c r="E68" s="41">
        <f t="shared" si="39"/>
        <v>0.2563226247436774</v>
      </c>
      <c r="F68" s="2">
        <f t="shared" si="40"/>
        <v>43898.32740943267</v>
      </c>
      <c r="G68" s="2">
        <f t="shared" ca="1" si="41"/>
        <v>43843.423103212575</v>
      </c>
      <c r="H68" s="8"/>
      <c r="I68" s="8"/>
      <c r="J68" s="7"/>
      <c r="K68" s="3">
        <f>IF(C68="X",0,IF(D68="x",2*Tabelle2[[#This Row],[Gewicht der Fertigkeit (Seitenzahl)]],1*Tabelle2[[#This Row],[Gewicht der Fertigkeit (Seitenzahl)]]))</f>
        <v>0.3</v>
      </c>
      <c r="L68" s="9">
        <f t="shared" si="37"/>
        <v>2.050580997949419E-3</v>
      </c>
      <c r="M68" s="9">
        <f t="shared" si="44"/>
        <v>67.327409432672582</v>
      </c>
      <c r="N68" s="3">
        <f t="shared" si="42"/>
        <v>0.3</v>
      </c>
      <c r="O68" s="9">
        <f t="shared" si="38"/>
        <v>2.050580997949419E-3</v>
      </c>
      <c r="P68" s="9">
        <f t="shared" ca="1" si="55"/>
        <v>0.5003417634996582</v>
      </c>
      <c r="Q68" s="9">
        <f t="shared" ca="1" si="57"/>
        <v>131.42310321257696</v>
      </c>
      <c r="R68" s="10">
        <f t="shared" ca="1" si="56"/>
        <v>0</v>
      </c>
      <c r="S68" s="45">
        <v>0.3</v>
      </c>
      <c r="T68" s="14"/>
      <c r="U68" s="14"/>
      <c r="AA68" s="14" t="str">
        <f t="shared" si="43"/>
        <v/>
      </c>
    </row>
    <row r="69" spans="1:27" x14ac:dyDescent="0.25">
      <c r="A69" s="6">
        <v>103</v>
      </c>
      <c r="B69" s="34" t="s">
        <v>87</v>
      </c>
      <c r="C69" s="7"/>
      <c r="D69" s="7"/>
      <c r="E69" s="41">
        <f t="shared" si="39"/>
        <v>0.4272043745727957</v>
      </c>
      <c r="F69" s="2">
        <f t="shared" si="40"/>
        <v>43898.754613807243</v>
      </c>
      <c r="G69" s="2">
        <f t="shared" ca="1" si="41"/>
        <v>43844.25700615174</v>
      </c>
      <c r="H69" s="8"/>
      <c r="I69" s="8"/>
      <c r="J69" s="7"/>
      <c r="K69" s="3">
        <f>IF(C69="X",0,IF(D69="x",2*Tabelle2[[#This Row],[Gewicht der Fertigkeit (Seitenzahl)]],1*Tabelle2[[#This Row],[Gewicht der Fertigkeit (Seitenzahl)]]))</f>
        <v>0.5</v>
      </c>
      <c r="L69" s="9">
        <f t="shared" si="37"/>
        <v>3.4176349965823654E-3</v>
      </c>
      <c r="M69" s="9">
        <f t="shared" si="44"/>
        <v>67.754613807245377</v>
      </c>
      <c r="N69" s="3">
        <f t="shared" si="42"/>
        <v>0.5</v>
      </c>
      <c r="O69" s="9">
        <f t="shared" si="38"/>
        <v>3.4176349965823654E-3</v>
      </c>
      <c r="P69" s="9">
        <f t="shared" ca="1" si="55"/>
        <v>0.83390293916609715</v>
      </c>
      <c r="Q69" s="9">
        <f t="shared" ca="1" si="57"/>
        <v>132.25700615174307</v>
      </c>
      <c r="R69" s="10">
        <f t="shared" ca="1" si="56"/>
        <v>0</v>
      </c>
      <c r="S69" s="45">
        <v>0.5</v>
      </c>
      <c r="T69" s="14"/>
      <c r="U69" s="14"/>
      <c r="AA69" s="14" t="str">
        <f t="shared" si="43"/>
        <v/>
      </c>
    </row>
    <row r="70" spans="1:27" x14ac:dyDescent="0.25">
      <c r="A70" s="35">
        <v>104</v>
      </c>
      <c r="B70" s="34" t="s">
        <v>88</v>
      </c>
      <c r="C70" s="7"/>
      <c r="D70" s="7"/>
      <c r="E70" s="41">
        <f t="shared" si="39"/>
        <v>0.93984962406015049</v>
      </c>
      <c r="F70" s="2">
        <f t="shared" si="40"/>
        <v>43899.694463431304</v>
      </c>
      <c r="G70" s="2">
        <f t="shared" ca="1" si="41"/>
        <v>43846.091592617908</v>
      </c>
      <c r="H70" s="8"/>
      <c r="I70" s="8"/>
      <c r="J70" s="7"/>
      <c r="K70" s="3">
        <f>IF(C70="X",0,IF(D70="x",2*Tabelle2[[#This Row],[Gewicht der Fertigkeit (Seitenzahl)]],1*Tabelle2[[#This Row],[Gewicht der Fertigkeit (Seitenzahl)]]))</f>
        <v>1.1000000000000001</v>
      </c>
      <c r="L70" s="9">
        <f t="shared" si="37"/>
        <v>7.5187969924812043E-3</v>
      </c>
      <c r="M70" s="9">
        <f t="shared" si="44"/>
        <v>68.694463431305522</v>
      </c>
      <c r="N70" s="3">
        <f t="shared" si="42"/>
        <v>1.1000000000000001</v>
      </c>
      <c r="O70" s="9">
        <f t="shared" si="38"/>
        <v>7.5187969924812043E-3</v>
      </c>
      <c r="P70" s="9">
        <f t="shared" ref="P70:P74" ca="1" si="58">$C$8*O70</f>
        <v>1.8345864661654139</v>
      </c>
      <c r="Q70" s="9">
        <f t="shared" ca="1" si="57"/>
        <v>134.09159261790847</v>
      </c>
      <c r="R70" s="10">
        <f t="shared" ref="R70:R74" ca="1" si="59">IF($C$3&gt;$C$4+M70,1,0)</f>
        <v>0</v>
      </c>
      <c r="S70" s="45">
        <v>1.1000000000000001</v>
      </c>
      <c r="T70" s="14"/>
      <c r="U70" s="14"/>
      <c r="AA70" s="14" t="str">
        <f t="shared" si="43"/>
        <v/>
      </c>
    </row>
    <row r="71" spans="1:27" x14ac:dyDescent="0.25">
      <c r="A71" s="6">
        <v>105</v>
      </c>
      <c r="B71" s="34" t="s">
        <v>24</v>
      </c>
      <c r="C71" s="7"/>
      <c r="D71" s="7"/>
      <c r="E71" s="41">
        <f t="shared" si="39"/>
        <v>0.6835269993164732</v>
      </c>
      <c r="F71" s="2">
        <f t="shared" si="40"/>
        <v>43900.377990430621</v>
      </c>
      <c r="G71" s="2">
        <f t="shared" ca="1" si="41"/>
        <v>43847.425837320574</v>
      </c>
      <c r="H71" s="8"/>
      <c r="I71" s="8"/>
      <c r="J71" s="7"/>
      <c r="K71" s="3">
        <f>IF(C71="X",0,IF(D71="x",2*Tabelle2[[#This Row],[Gewicht der Fertigkeit (Seitenzahl)]],1*Tabelle2[[#This Row],[Gewicht der Fertigkeit (Seitenzahl)]]))</f>
        <v>0.8</v>
      </c>
      <c r="L71" s="9">
        <f t="shared" si="37"/>
        <v>5.4682159945317853E-3</v>
      </c>
      <c r="M71" s="9">
        <f t="shared" si="44"/>
        <v>69.377990430621992</v>
      </c>
      <c r="N71" s="3">
        <f t="shared" si="42"/>
        <v>0.8</v>
      </c>
      <c r="O71" s="9">
        <f t="shared" si="38"/>
        <v>5.4682159945317853E-3</v>
      </c>
      <c r="P71" s="9">
        <f t="shared" ca="1" si="58"/>
        <v>1.3342447026657556</v>
      </c>
      <c r="Q71" s="9">
        <f t="shared" ref="Q71:Q74" ca="1" si="60">+P71+Q70</f>
        <v>135.42583732057423</v>
      </c>
      <c r="R71" s="10">
        <f t="shared" ca="1" si="59"/>
        <v>0</v>
      </c>
      <c r="S71" s="45">
        <v>0.8</v>
      </c>
      <c r="T71" s="14"/>
      <c r="U71" s="14"/>
      <c r="AA71" s="14" t="str">
        <f t="shared" si="43"/>
        <v/>
      </c>
    </row>
    <row r="72" spans="1:27" x14ac:dyDescent="0.25">
      <c r="A72" s="6">
        <v>106</v>
      </c>
      <c r="B72" s="34" t="s">
        <v>89</v>
      </c>
      <c r="C72" s="7"/>
      <c r="D72" s="7"/>
      <c r="E72" s="41">
        <f t="shared" si="39"/>
        <v>0.51264524948735479</v>
      </c>
      <c r="F72" s="2">
        <f t="shared" si="40"/>
        <v>43900.890635680109</v>
      </c>
      <c r="G72" s="2">
        <f t="shared" ca="1" si="41"/>
        <v>43848.42652084757</v>
      </c>
      <c r="H72" s="8"/>
      <c r="I72" s="8"/>
      <c r="J72" s="7"/>
      <c r="K72" s="3">
        <f>IF(C72="X",0,IF(D72="x",2*Tabelle2[[#This Row],[Gewicht der Fertigkeit (Seitenzahl)]],1*Tabelle2[[#This Row],[Gewicht der Fertigkeit (Seitenzahl)]]))</f>
        <v>0.6</v>
      </c>
      <c r="L72" s="9">
        <f t="shared" si="37"/>
        <v>4.1011619958988381E-3</v>
      </c>
      <c r="M72" s="9">
        <f t="shared" si="44"/>
        <v>69.890635680109341</v>
      </c>
      <c r="N72" s="3">
        <f t="shared" si="42"/>
        <v>0.6</v>
      </c>
      <c r="O72" s="9">
        <f t="shared" si="38"/>
        <v>4.1011619958988381E-3</v>
      </c>
      <c r="P72" s="9">
        <f t="shared" ca="1" si="58"/>
        <v>1.0006835269993164</v>
      </c>
      <c r="Q72" s="9">
        <f t="shared" ca="1" si="60"/>
        <v>136.42652084757356</v>
      </c>
      <c r="R72" s="10">
        <f t="shared" ca="1" si="59"/>
        <v>0</v>
      </c>
      <c r="S72" s="45">
        <v>0.6</v>
      </c>
      <c r="T72" s="14"/>
      <c r="U72" s="14"/>
      <c r="AA72" s="14" t="str">
        <f t="shared" si="43"/>
        <v/>
      </c>
    </row>
    <row r="73" spans="1:27" ht="30" x14ac:dyDescent="0.25">
      <c r="A73" s="6">
        <v>107</v>
      </c>
      <c r="B73" s="34" t="s">
        <v>90</v>
      </c>
      <c r="C73" s="7"/>
      <c r="D73" s="7"/>
      <c r="E73" s="41">
        <f t="shared" si="39"/>
        <v>0.6835269993164732</v>
      </c>
      <c r="F73" s="2">
        <f t="shared" si="40"/>
        <v>43901.574162679426</v>
      </c>
      <c r="G73" s="2">
        <f t="shared" ca="1" si="41"/>
        <v>43849.760765550236</v>
      </c>
      <c r="H73" s="8"/>
      <c r="I73" s="8"/>
      <c r="J73" s="7"/>
      <c r="K73" s="3">
        <f>IF(C73="X",0,IF(D73="x",2*Tabelle2[[#This Row],[Gewicht der Fertigkeit (Seitenzahl)]],1*Tabelle2[[#This Row],[Gewicht der Fertigkeit (Seitenzahl)]]))</f>
        <v>0.8</v>
      </c>
      <c r="L73" s="9">
        <f t="shared" si="37"/>
        <v>5.4682159945317853E-3</v>
      </c>
      <c r="M73" s="9">
        <f t="shared" si="44"/>
        <v>70.574162679425811</v>
      </c>
      <c r="N73" s="3">
        <f t="shared" si="42"/>
        <v>0.8</v>
      </c>
      <c r="O73" s="9">
        <f t="shared" si="38"/>
        <v>5.4682159945317853E-3</v>
      </c>
      <c r="P73" s="9">
        <f t="shared" ca="1" si="58"/>
        <v>1.3342447026657556</v>
      </c>
      <c r="Q73" s="9">
        <f t="shared" ca="1" si="60"/>
        <v>137.76076555023931</v>
      </c>
      <c r="R73" s="10">
        <f t="shared" ca="1" si="59"/>
        <v>0</v>
      </c>
      <c r="S73" s="45">
        <v>0.8</v>
      </c>
      <c r="T73" s="14"/>
      <c r="U73" s="14"/>
      <c r="AA73" s="14" t="str">
        <f t="shared" si="43"/>
        <v/>
      </c>
    </row>
    <row r="74" spans="1:27" x14ac:dyDescent="0.25">
      <c r="A74" s="6">
        <v>108</v>
      </c>
      <c r="B74" s="34" t="s">
        <v>91</v>
      </c>
      <c r="C74" s="7"/>
      <c r="D74" s="7"/>
      <c r="E74" s="41">
        <f t="shared" ref="E74:E104" si="61">$C$6*L74</f>
        <v>0.51264524948735479</v>
      </c>
      <c r="F74" s="2">
        <f t="shared" ref="F74:F104" si="62">IF(E74&gt;0,C$4+M74,"")</f>
        <v>43902.086807928914</v>
      </c>
      <c r="G74" s="2">
        <f t="shared" ref="G74:G104" ca="1" si="63">IF(P74&gt;0,C$3+Q74,"")</f>
        <v>43850.761449077239</v>
      </c>
      <c r="H74" s="8"/>
      <c r="I74" s="8"/>
      <c r="J74" s="7"/>
      <c r="K74" s="3">
        <f>IF(C74="X",0,IF(D74="x",2*Tabelle2[[#This Row],[Gewicht der Fertigkeit (Seitenzahl)]],1*Tabelle2[[#This Row],[Gewicht der Fertigkeit (Seitenzahl)]]))</f>
        <v>0.6</v>
      </c>
      <c r="L74" s="9">
        <f t="shared" si="37"/>
        <v>4.1011619958988381E-3</v>
      </c>
      <c r="M74" s="9">
        <f t="shared" si="44"/>
        <v>71.08680792891316</v>
      </c>
      <c r="N74" s="3">
        <f t="shared" ref="N74:N104" si="64">IF(J74="X",0,K74)</f>
        <v>0.6</v>
      </c>
      <c r="O74" s="9">
        <f t="shared" si="38"/>
        <v>4.1011619958988381E-3</v>
      </c>
      <c r="P74" s="9">
        <f t="shared" ca="1" si="58"/>
        <v>1.0006835269993164</v>
      </c>
      <c r="Q74" s="9">
        <f t="shared" ca="1" si="60"/>
        <v>138.76144907723864</v>
      </c>
      <c r="R74" s="10">
        <f t="shared" ca="1" si="59"/>
        <v>0</v>
      </c>
      <c r="S74" s="45">
        <v>0.6</v>
      </c>
      <c r="T74" s="14"/>
      <c r="U74" s="14"/>
      <c r="AA74" s="14" t="str">
        <f t="shared" ref="AA74:AA104" si="65">(IF(J74="X",A74,""))</f>
        <v/>
      </c>
    </row>
    <row r="75" spans="1:27" ht="30" x14ac:dyDescent="0.25">
      <c r="A75" s="6">
        <v>109</v>
      </c>
      <c r="B75" s="34" t="s">
        <v>92</v>
      </c>
      <c r="C75" s="7"/>
      <c r="D75" s="7"/>
      <c r="E75" s="41">
        <f t="shared" si="61"/>
        <v>1.0252904989747096</v>
      </c>
      <c r="F75" s="2">
        <f t="shared" si="62"/>
        <v>43903.11209842789</v>
      </c>
      <c r="G75" s="2">
        <f t="shared" ca="1" si="63"/>
        <v>43852.762816131239</v>
      </c>
      <c r="H75" s="8"/>
      <c r="I75" s="8"/>
      <c r="J75" s="7"/>
      <c r="K75" s="3">
        <f>IF(C75="X",0,IF(D75="x",2*Tabelle2[[#This Row],[Gewicht der Fertigkeit (Seitenzahl)]],1*Tabelle2[[#This Row],[Gewicht der Fertigkeit (Seitenzahl)]]))</f>
        <v>1.2</v>
      </c>
      <c r="L75" s="9">
        <f t="shared" si="37"/>
        <v>8.2023239917976762E-3</v>
      </c>
      <c r="M75" s="9">
        <f t="shared" ref="M75:M105" si="66">+E75+M74</f>
        <v>72.112098427887872</v>
      </c>
      <c r="N75" s="3">
        <f t="shared" si="64"/>
        <v>1.2</v>
      </c>
      <c r="O75" s="9">
        <f t="shared" si="38"/>
        <v>8.2023239917976762E-3</v>
      </c>
      <c r="P75" s="9">
        <f t="shared" ref="P75:P79" ca="1" si="67">$C$8*O75</f>
        <v>2.0013670539986328</v>
      </c>
      <c r="Q75" s="9">
        <f t="shared" ref="Q75:Q80" ca="1" si="68">+P75+Q74</f>
        <v>140.76281613123726</v>
      </c>
      <c r="R75" s="10">
        <f t="shared" ref="R75:R79" ca="1" si="69">IF($C$3&gt;$C$4+M75,1,0)</f>
        <v>0</v>
      </c>
      <c r="S75" s="45">
        <v>1.2</v>
      </c>
      <c r="T75" s="14"/>
      <c r="U75" s="14"/>
      <c r="AA75" s="14" t="str">
        <f t="shared" si="65"/>
        <v/>
      </c>
    </row>
    <row r="76" spans="1:27" ht="30" x14ac:dyDescent="0.25">
      <c r="A76" s="6">
        <v>110</v>
      </c>
      <c r="B76" s="34" t="s">
        <v>93</v>
      </c>
      <c r="C76" s="7"/>
      <c r="D76" s="7"/>
      <c r="E76" s="41">
        <f t="shared" si="61"/>
        <v>0.7689678742310323</v>
      </c>
      <c r="F76" s="2">
        <f t="shared" si="62"/>
        <v>43903.881066302121</v>
      </c>
      <c r="G76" s="2">
        <f t="shared" ca="1" si="63"/>
        <v>43854.263841421736</v>
      </c>
      <c r="H76" s="8"/>
      <c r="I76" s="8"/>
      <c r="J76" s="7"/>
      <c r="K76" s="3">
        <f>IF(C76="X",0,IF(D76="x",2*Tabelle2[[#This Row],[Gewicht der Fertigkeit (Seitenzahl)]],1*Tabelle2[[#This Row],[Gewicht der Fertigkeit (Seitenzahl)]]))</f>
        <v>0.9</v>
      </c>
      <c r="L76" s="9">
        <f t="shared" ref="L76:L107" si="70">K76/SUM(K$11:K$142)</f>
        <v>6.151742993848258E-3</v>
      </c>
      <c r="M76" s="9">
        <f t="shared" si="66"/>
        <v>72.88106630211891</v>
      </c>
      <c r="N76" s="3">
        <f t="shared" si="64"/>
        <v>0.9</v>
      </c>
      <c r="O76" s="9">
        <f t="shared" ref="O76:O107" si="71">N76/SUM(N$11:N$142)</f>
        <v>6.151742993848258E-3</v>
      </c>
      <c r="P76" s="9">
        <f t="shared" ca="1" si="67"/>
        <v>1.5010252904989749</v>
      </c>
      <c r="Q76" s="9">
        <f t="shared" ca="1" si="68"/>
        <v>142.26384142173623</v>
      </c>
      <c r="R76" s="10">
        <f t="shared" ca="1" si="69"/>
        <v>0</v>
      </c>
      <c r="S76" s="45">
        <v>0.9</v>
      </c>
      <c r="T76" s="14"/>
      <c r="U76" s="14"/>
      <c r="AA76" s="14" t="str">
        <f t="shared" si="65"/>
        <v/>
      </c>
    </row>
    <row r="77" spans="1:27" ht="30" x14ac:dyDescent="0.25">
      <c r="A77" s="6">
        <v>111</v>
      </c>
      <c r="B77" s="34" t="s">
        <v>94</v>
      </c>
      <c r="C77" s="7"/>
      <c r="D77" s="7"/>
      <c r="E77" s="41">
        <f t="shared" si="61"/>
        <v>1.196172248803828</v>
      </c>
      <c r="F77" s="2">
        <f t="shared" si="62"/>
        <v>43905.077238550926</v>
      </c>
      <c r="G77" s="2">
        <f t="shared" ca="1" si="63"/>
        <v>43856.598769651398</v>
      </c>
      <c r="H77" s="8"/>
      <c r="I77" s="8"/>
      <c r="J77" s="7"/>
      <c r="K77" s="3">
        <f>IF(C77="X",0,IF(D77="x",2*Tabelle2[[#This Row],[Gewicht der Fertigkeit (Seitenzahl)]],1*Tabelle2[[#This Row],[Gewicht der Fertigkeit (Seitenzahl)]]))</f>
        <v>1.4</v>
      </c>
      <c r="L77" s="9">
        <f t="shared" si="70"/>
        <v>9.5693779904306234E-3</v>
      </c>
      <c r="M77" s="9">
        <f t="shared" si="66"/>
        <v>74.077238550922743</v>
      </c>
      <c r="N77" s="3">
        <f t="shared" si="64"/>
        <v>1.4</v>
      </c>
      <c r="O77" s="9">
        <f t="shared" si="71"/>
        <v>9.5693779904306234E-3</v>
      </c>
      <c r="P77" s="9">
        <f t="shared" ca="1" si="67"/>
        <v>2.334928229665072</v>
      </c>
      <c r="Q77" s="9">
        <f t="shared" ca="1" si="68"/>
        <v>144.59876965140131</v>
      </c>
      <c r="R77" s="10">
        <f t="shared" ca="1" si="69"/>
        <v>0</v>
      </c>
      <c r="S77" s="45">
        <v>1.4</v>
      </c>
      <c r="T77" s="14"/>
      <c r="U77" s="14"/>
      <c r="AA77" s="14" t="str">
        <f t="shared" si="65"/>
        <v/>
      </c>
    </row>
    <row r="78" spans="1:27" x14ac:dyDescent="0.25">
      <c r="A78" s="6">
        <v>121</v>
      </c>
      <c r="B78" s="34" t="s">
        <v>25</v>
      </c>
      <c r="C78" s="7"/>
      <c r="D78" s="7"/>
      <c r="E78" s="41">
        <f t="shared" si="61"/>
        <v>0.7689678742310323</v>
      </c>
      <c r="F78" s="2">
        <f t="shared" si="62"/>
        <v>43905.846206425151</v>
      </c>
      <c r="G78" s="2">
        <f t="shared" ca="1" si="63"/>
        <v>43858.099794941903</v>
      </c>
      <c r="H78" s="8"/>
      <c r="I78" s="8"/>
      <c r="J78" s="7"/>
      <c r="K78" s="3">
        <f>IF(C78="X",0,IF(D78="x",2*Tabelle2[[#This Row],[Gewicht der Fertigkeit (Seitenzahl)]],1*Tabelle2[[#This Row],[Gewicht der Fertigkeit (Seitenzahl)]]))</f>
        <v>0.9</v>
      </c>
      <c r="L78" s="9">
        <f t="shared" si="70"/>
        <v>6.151742993848258E-3</v>
      </c>
      <c r="M78" s="9">
        <f t="shared" si="66"/>
        <v>74.846206425153781</v>
      </c>
      <c r="N78" s="3">
        <f t="shared" si="64"/>
        <v>0.9</v>
      </c>
      <c r="O78" s="9">
        <f t="shared" si="71"/>
        <v>6.151742993848258E-3</v>
      </c>
      <c r="P78" s="9">
        <f t="shared" ca="1" si="67"/>
        <v>1.5010252904989749</v>
      </c>
      <c r="Q78" s="9">
        <f t="shared" ca="1" si="68"/>
        <v>146.09979494190029</v>
      </c>
      <c r="R78" s="10">
        <f t="shared" ca="1" si="69"/>
        <v>0</v>
      </c>
      <c r="S78" s="45">
        <v>0.9</v>
      </c>
      <c r="T78" s="14"/>
      <c r="U78" s="14"/>
      <c r="AA78" s="14" t="str">
        <f t="shared" si="65"/>
        <v/>
      </c>
    </row>
    <row r="79" spans="1:27" x14ac:dyDescent="0.25">
      <c r="A79" s="6">
        <v>122</v>
      </c>
      <c r="B79" s="34" t="s">
        <v>95</v>
      </c>
      <c r="C79" s="7"/>
      <c r="D79" s="7"/>
      <c r="E79" s="41">
        <f t="shared" si="61"/>
        <v>0.51264524948735479</v>
      </c>
      <c r="F79" s="2">
        <f t="shared" si="62"/>
        <v>43906.358851674639</v>
      </c>
      <c r="G79" s="2">
        <f t="shared" ca="1" si="63"/>
        <v>43859.100478468899</v>
      </c>
      <c r="H79" s="8"/>
      <c r="I79" s="8"/>
      <c r="J79" s="7"/>
      <c r="K79" s="3">
        <f>IF(C79="X",0,IF(D79="x",2*Tabelle2[[#This Row],[Gewicht der Fertigkeit (Seitenzahl)]],1*Tabelle2[[#This Row],[Gewicht der Fertigkeit (Seitenzahl)]]))</f>
        <v>0.6</v>
      </c>
      <c r="L79" s="9">
        <f t="shared" si="70"/>
        <v>4.1011619958988381E-3</v>
      </c>
      <c r="M79" s="9">
        <f t="shared" si="66"/>
        <v>75.35885167464113</v>
      </c>
      <c r="N79" s="3">
        <f t="shared" si="64"/>
        <v>0.6</v>
      </c>
      <c r="O79" s="9">
        <f t="shared" si="71"/>
        <v>4.1011619958988381E-3</v>
      </c>
      <c r="P79" s="9">
        <f t="shared" ca="1" si="67"/>
        <v>1.0006835269993164</v>
      </c>
      <c r="Q79" s="9">
        <f t="shared" ca="1" si="68"/>
        <v>147.10047846889961</v>
      </c>
      <c r="R79" s="10">
        <f t="shared" ca="1" si="69"/>
        <v>0</v>
      </c>
      <c r="S79" s="45">
        <v>0.6</v>
      </c>
      <c r="T79" s="14"/>
      <c r="U79" s="14"/>
      <c r="AA79" s="14" t="str">
        <f t="shared" si="65"/>
        <v/>
      </c>
    </row>
    <row r="80" spans="1:27" x14ac:dyDescent="0.25">
      <c r="A80" s="6">
        <v>123</v>
      </c>
      <c r="B80" s="34" t="s">
        <v>96</v>
      </c>
      <c r="C80" s="7"/>
      <c r="D80" s="7"/>
      <c r="E80" s="41">
        <f t="shared" si="61"/>
        <v>1.3670539986329464</v>
      </c>
      <c r="F80" s="2">
        <f t="shared" si="62"/>
        <v>43907.725905673273</v>
      </c>
      <c r="G80" s="2">
        <f t="shared" ca="1" si="63"/>
        <v>43861.768967874232</v>
      </c>
      <c r="H80" s="8"/>
      <c r="I80" s="8"/>
      <c r="J80" s="7"/>
      <c r="K80" s="3">
        <f>IF(C80="X",0,IF(D80="x",2*Tabelle2[[#This Row],[Gewicht der Fertigkeit (Seitenzahl)]],1*Tabelle2[[#This Row],[Gewicht der Fertigkeit (Seitenzahl)]]))</f>
        <v>1.6</v>
      </c>
      <c r="L80" s="9">
        <f t="shared" si="70"/>
        <v>1.0936431989063571E-2</v>
      </c>
      <c r="M80" s="9">
        <f t="shared" si="66"/>
        <v>76.72590567327407</v>
      </c>
      <c r="N80" s="3">
        <f t="shared" si="64"/>
        <v>1.6</v>
      </c>
      <c r="O80" s="9">
        <f t="shared" si="71"/>
        <v>1.0936431989063571E-2</v>
      </c>
      <c r="P80" s="9">
        <f t="shared" ref="P80:P84" ca="1" si="72">$C$8*O80</f>
        <v>2.6684894053315111</v>
      </c>
      <c r="Q80" s="9">
        <f t="shared" ca="1" si="68"/>
        <v>149.76896787423112</v>
      </c>
      <c r="R80" s="10">
        <f t="shared" ref="R80:R84" ca="1" si="73">IF($C$3&gt;$C$4+M80,1,0)</f>
        <v>0</v>
      </c>
      <c r="S80" s="45">
        <v>1.6</v>
      </c>
      <c r="T80" s="14"/>
      <c r="U80" s="14"/>
      <c r="AA80" s="14" t="str">
        <f t="shared" si="65"/>
        <v/>
      </c>
    </row>
    <row r="81" spans="1:27" x14ac:dyDescent="0.25">
      <c r="A81" s="6">
        <v>124</v>
      </c>
      <c r="B81" s="34" t="s">
        <v>97</v>
      </c>
      <c r="C81" s="7"/>
      <c r="D81" s="7"/>
      <c r="E81" s="41">
        <f t="shared" si="61"/>
        <v>1.196172248803828</v>
      </c>
      <c r="F81" s="2">
        <f t="shared" si="62"/>
        <v>43908.922077922078</v>
      </c>
      <c r="G81" s="2">
        <f t="shared" ca="1" si="63"/>
        <v>43864.103896103894</v>
      </c>
      <c r="H81" s="8"/>
      <c r="I81" s="8"/>
      <c r="J81" s="7"/>
      <c r="K81" s="3">
        <f>IF(C81="X",0,IF(D81="x",2*Tabelle2[[#This Row],[Gewicht der Fertigkeit (Seitenzahl)]],1*Tabelle2[[#This Row],[Gewicht der Fertigkeit (Seitenzahl)]]))</f>
        <v>1.4</v>
      </c>
      <c r="L81" s="9">
        <f t="shared" si="70"/>
        <v>9.5693779904306234E-3</v>
      </c>
      <c r="M81" s="9">
        <f t="shared" si="66"/>
        <v>77.922077922077904</v>
      </c>
      <c r="N81" s="3">
        <f t="shared" si="64"/>
        <v>1.4</v>
      </c>
      <c r="O81" s="9">
        <f t="shared" si="71"/>
        <v>9.5693779904306234E-3</v>
      </c>
      <c r="P81" s="9">
        <f t="shared" ca="1" si="72"/>
        <v>2.334928229665072</v>
      </c>
      <c r="Q81" s="9">
        <f t="shared" ref="Q81:Q85" ca="1" si="74">+P81+Q80</f>
        <v>152.1038961038962</v>
      </c>
      <c r="R81" s="10">
        <f t="shared" ca="1" si="73"/>
        <v>0</v>
      </c>
      <c r="S81" s="45">
        <v>1.4</v>
      </c>
      <c r="T81" s="14"/>
      <c r="U81" s="14"/>
      <c r="AA81" s="14" t="str">
        <f t="shared" si="65"/>
        <v/>
      </c>
    </row>
    <row r="82" spans="1:27" ht="30" x14ac:dyDescent="0.25">
      <c r="A82" s="6">
        <v>125</v>
      </c>
      <c r="B82" s="34" t="s">
        <v>98</v>
      </c>
      <c r="C82" s="7"/>
      <c r="D82" s="7"/>
      <c r="E82" s="41">
        <f t="shared" si="61"/>
        <v>1.196172248803828</v>
      </c>
      <c r="F82" s="2">
        <f t="shared" si="62"/>
        <v>43910.118250170883</v>
      </c>
      <c r="G82" s="2">
        <f t="shared" ca="1" si="63"/>
        <v>43866.438824333563</v>
      </c>
      <c r="H82" s="8"/>
      <c r="I82" s="8"/>
      <c r="J82" s="7"/>
      <c r="K82" s="3">
        <f>IF(C82="X",0,IF(D82="x",2*Tabelle2[[#This Row],[Gewicht der Fertigkeit (Seitenzahl)]],1*Tabelle2[[#This Row],[Gewicht der Fertigkeit (Seitenzahl)]]))</f>
        <v>1.4</v>
      </c>
      <c r="L82" s="9">
        <f t="shared" si="70"/>
        <v>9.5693779904306234E-3</v>
      </c>
      <c r="M82" s="9">
        <f t="shared" si="66"/>
        <v>79.118250170881737</v>
      </c>
      <c r="N82" s="3">
        <f t="shared" si="64"/>
        <v>1.4</v>
      </c>
      <c r="O82" s="9">
        <f t="shared" si="71"/>
        <v>9.5693779904306234E-3</v>
      </c>
      <c r="P82" s="9">
        <f t="shared" ca="1" si="72"/>
        <v>2.334928229665072</v>
      </c>
      <c r="Q82" s="9">
        <f t="shared" ca="1" si="74"/>
        <v>154.43882433356129</v>
      </c>
      <c r="R82" s="10">
        <f t="shared" ca="1" si="73"/>
        <v>0</v>
      </c>
      <c r="S82" s="45">
        <v>1.4</v>
      </c>
      <c r="T82" s="14"/>
      <c r="U82" s="14"/>
      <c r="AA82" s="14" t="str">
        <f t="shared" si="65"/>
        <v/>
      </c>
    </row>
    <row r="83" spans="1:27" ht="30" x14ac:dyDescent="0.25">
      <c r="A83" s="6">
        <v>126</v>
      </c>
      <c r="B83" s="34" t="s">
        <v>99</v>
      </c>
      <c r="C83" s="7"/>
      <c r="D83" s="7"/>
      <c r="E83" s="41">
        <f t="shared" si="61"/>
        <v>1.196172248803828</v>
      </c>
      <c r="F83" s="2">
        <f t="shared" si="62"/>
        <v>43911.314422419688</v>
      </c>
      <c r="G83" s="2">
        <f t="shared" ca="1" si="63"/>
        <v>43868.773752563226</v>
      </c>
      <c r="H83" s="8"/>
      <c r="I83" s="8"/>
      <c r="J83" s="7"/>
      <c r="K83" s="3">
        <f>IF(C83="X",0,IF(D83="x",2*Tabelle2[[#This Row],[Gewicht der Fertigkeit (Seitenzahl)]],1*Tabelle2[[#This Row],[Gewicht der Fertigkeit (Seitenzahl)]]))</f>
        <v>1.4</v>
      </c>
      <c r="L83" s="9">
        <f t="shared" si="70"/>
        <v>9.5693779904306234E-3</v>
      </c>
      <c r="M83" s="9">
        <f t="shared" si="66"/>
        <v>80.31442241968557</v>
      </c>
      <c r="N83" s="3">
        <f t="shared" si="64"/>
        <v>1.4</v>
      </c>
      <c r="O83" s="9">
        <f t="shared" si="71"/>
        <v>9.5693779904306234E-3</v>
      </c>
      <c r="P83" s="9">
        <f t="shared" ca="1" si="72"/>
        <v>2.334928229665072</v>
      </c>
      <c r="Q83" s="9">
        <f t="shared" ca="1" si="74"/>
        <v>156.77375256322637</v>
      </c>
      <c r="R83" s="10">
        <f t="shared" ca="1" si="73"/>
        <v>0</v>
      </c>
      <c r="S83" s="45">
        <v>1.4</v>
      </c>
      <c r="T83" s="14"/>
      <c r="U83" s="14"/>
      <c r="AA83" s="14" t="str">
        <f t="shared" si="65"/>
        <v/>
      </c>
    </row>
    <row r="84" spans="1:27" x14ac:dyDescent="0.25">
      <c r="A84" s="6">
        <v>131</v>
      </c>
      <c r="B84" s="34" t="s">
        <v>100</v>
      </c>
      <c r="C84" s="7"/>
      <c r="D84" s="7"/>
      <c r="E84" s="41">
        <f t="shared" si="61"/>
        <v>0.93984962406015049</v>
      </c>
      <c r="F84" s="2">
        <f t="shared" si="62"/>
        <v>43912.254272043749</v>
      </c>
      <c r="G84" s="2">
        <f t="shared" ca="1" si="63"/>
        <v>43870.608339029393</v>
      </c>
      <c r="H84" s="8"/>
      <c r="I84" s="8"/>
      <c r="J84" s="7"/>
      <c r="K84" s="3">
        <f>IF(C84="X",0,IF(D84="x",2*Tabelle2[[#This Row],[Gewicht der Fertigkeit (Seitenzahl)]],1*Tabelle2[[#This Row],[Gewicht der Fertigkeit (Seitenzahl)]]))</f>
        <v>1.1000000000000001</v>
      </c>
      <c r="L84" s="9">
        <f t="shared" si="70"/>
        <v>7.5187969924812043E-3</v>
      </c>
      <c r="M84" s="9">
        <f t="shared" si="66"/>
        <v>81.254272043745715</v>
      </c>
      <c r="N84" s="3">
        <f t="shared" si="64"/>
        <v>1.1000000000000001</v>
      </c>
      <c r="O84" s="9">
        <f t="shared" si="71"/>
        <v>7.5187969924812043E-3</v>
      </c>
      <c r="P84" s="9">
        <f t="shared" ca="1" si="72"/>
        <v>1.8345864661654139</v>
      </c>
      <c r="Q84" s="9">
        <f t="shared" ca="1" si="74"/>
        <v>158.60833902939177</v>
      </c>
      <c r="R84" s="10">
        <f t="shared" ca="1" si="73"/>
        <v>0</v>
      </c>
      <c r="S84" s="45">
        <v>1.1000000000000001</v>
      </c>
      <c r="T84" s="14"/>
      <c r="U84" s="14"/>
      <c r="AA84" s="14" t="str">
        <f t="shared" si="65"/>
        <v/>
      </c>
    </row>
    <row r="85" spans="1:27" x14ac:dyDescent="0.25">
      <c r="A85" s="6">
        <v>132</v>
      </c>
      <c r="B85" s="34" t="s">
        <v>101</v>
      </c>
      <c r="C85" s="7"/>
      <c r="D85" s="7"/>
      <c r="E85" s="41">
        <f t="shared" si="61"/>
        <v>1.7088174982911828</v>
      </c>
      <c r="F85" s="2">
        <f t="shared" si="62"/>
        <v>43913.963089542034</v>
      </c>
      <c r="G85" s="2">
        <f t="shared" ca="1" si="63"/>
        <v>43873.943950786059</v>
      </c>
      <c r="H85" s="8"/>
      <c r="I85" s="8"/>
      <c r="J85" s="7"/>
      <c r="K85" s="3">
        <f>IF(C85="X",0,IF(D85="x",2*Tabelle2[[#This Row],[Gewicht der Fertigkeit (Seitenzahl)]],1*Tabelle2[[#This Row],[Gewicht der Fertigkeit (Seitenzahl)]]))</f>
        <v>2</v>
      </c>
      <c r="L85" s="9">
        <f t="shared" si="70"/>
        <v>1.3670539986329461E-2</v>
      </c>
      <c r="M85" s="9">
        <f t="shared" si="66"/>
        <v>82.963089542036897</v>
      </c>
      <c r="N85" s="3">
        <f t="shared" si="64"/>
        <v>2</v>
      </c>
      <c r="O85" s="9">
        <f t="shared" si="71"/>
        <v>1.3670539986329461E-2</v>
      </c>
      <c r="P85" s="9">
        <f t="shared" ref="P85:P89" ca="1" si="75">$C$8*O85</f>
        <v>3.3356117566643886</v>
      </c>
      <c r="Q85" s="9">
        <f t="shared" ca="1" si="74"/>
        <v>161.94395078605615</v>
      </c>
      <c r="R85" s="10">
        <f t="shared" ref="R85:R89" ca="1" si="76">IF($C$3&gt;$C$4+M85,1,0)</f>
        <v>0</v>
      </c>
      <c r="S85" s="45">
        <v>2</v>
      </c>
      <c r="T85" s="14"/>
      <c r="U85" s="14"/>
      <c r="AA85" s="14" t="str">
        <f t="shared" si="65"/>
        <v/>
      </c>
    </row>
    <row r="86" spans="1:27" ht="45" x14ac:dyDescent="0.25">
      <c r="A86" s="6" t="s">
        <v>26</v>
      </c>
      <c r="B86" s="34" t="s">
        <v>102</v>
      </c>
      <c r="C86" s="7"/>
      <c r="D86" s="7"/>
      <c r="E86" s="41">
        <f t="shared" si="61"/>
        <v>0.51264524948735479</v>
      </c>
      <c r="F86" s="2">
        <f t="shared" si="62"/>
        <v>43914.475734791522</v>
      </c>
      <c r="G86" s="2">
        <f t="shared" ca="1" si="63"/>
        <v>43874.944634313055</v>
      </c>
      <c r="H86" s="8"/>
      <c r="I86" s="8"/>
      <c r="J86" s="7"/>
      <c r="K86" s="3">
        <f>IF(C86="X",0,IF(D86="x",2*Tabelle2[[#This Row],[Gewicht der Fertigkeit (Seitenzahl)]],1*Tabelle2[[#This Row],[Gewicht der Fertigkeit (Seitenzahl)]]))</f>
        <v>0.6</v>
      </c>
      <c r="L86" s="9">
        <f t="shared" si="70"/>
        <v>4.1011619958988381E-3</v>
      </c>
      <c r="M86" s="9">
        <f t="shared" si="66"/>
        <v>83.475734791524246</v>
      </c>
      <c r="N86" s="3">
        <f t="shared" si="64"/>
        <v>0.6</v>
      </c>
      <c r="O86" s="9">
        <f t="shared" si="71"/>
        <v>4.1011619958988381E-3</v>
      </c>
      <c r="P86" s="9">
        <f t="shared" ca="1" si="75"/>
        <v>1.0006835269993164</v>
      </c>
      <c r="Q86" s="9">
        <f t="shared" ref="Q86:Q90" ca="1" si="77">+P86+Q85</f>
        <v>162.94463431305547</v>
      </c>
      <c r="R86" s="10">
        <f t="shared" ca="1" si="76"/>
        <v>0</v>
      </c>
      <c r="S86" s="45">
        <v>0.6</v>
      </c>
      <c r="T86" s="14"/>
      <c r="U86" s="14"/>
      <c r="AA86" s="14" t="str">
        <f t="shared" si="65"/>
        <v/>
      </c>
    </row>
    <row r="87" spans="1:27" ht="45" x14ac:dyDescent="0.25">
      <c r="A87" s="6" t="s">
        <v>103</v>
      </c>
      <c r="B87" s="34" t="s">
        <v>104</v>
      </c>
      <c r="C87" s="7"/>
      <c r="D87" s="7"/>
      <c r="E87" s="41">
        <f t="shared" si="61"/>
        <v>1.1107313738892688</v>
      </c>
      <c r="F87" s="2">
        <f t="shared" si="62"/>
        <v>43915.586466165412</v>
      </c>
      <c r="G87" s="2">
        <f t="shared" ca="1" si="63"/>
        <v>43877.112781954886</v>
      </c>
      <c r="H87" s="8"/>
      <c r="I87" s="8"/>
      <c r="J87" s="7"/>
      <c r="K87" s="3">
        <f>IF(C87="X",0,IF(D87="x",2*Tabelle2[[#This Row],[Gewicht der Fertigkeit (Seitenzahl)]],1*Tabelle2[[#This Row],[Gewicht der Fertigkeit (Seitenzahl)]]))</f>
        <v>1.3</v>
      </c>
      <c r="L87" s="9">
        <f t="shared" si="70"/>
        <v>8.8858509911141498E-3</v>
      </c>
      <c r="M87" s="9">
        <f t="shared" si="66"/>
        <v>84.586466165413512</v>
      </c>
      <c r="N87" s="3">
        <f t="shared" si="64"/>
        <v>1.3</v>
      </c>
      <c r="O87" s="9">
        <f t="shared" si="71"/>
        <v>8.8858509911141498E-3</v>
      </c>
      <c r="P87" s="9">
        <f t="shared" ca="1" si="75"/>
        <v>2.1681476418318524</v>
      </c>
      <c r="Q87" s="9">
        <f t="shared" ca="1" si="77"/>
        <v>165.11278195488734</v>
      </c>
      <c r="R87" s="10">
        <f t="shared" ca="1" si="76"/>
        <v>0</v>
      </c>
      <c r="S87" s="45">
        <v>1.3</v>
      </c>
      <c r="T87" s="14"/>
      <c r="U87" s="14"/>
      <c r="AA87" s="14" t="str">
        <f t="shared" si="65"/>
        <v/>
      </c>
    </row>
    <row r="88" spans="1:27" ht="45" x14ac:dyDescent="0.25">
      <c r="A88" s="6" t="s">
        <v>105</v>
      </c>
      <c r="B88" s="34" t="s">
        <v>106</v>
      </c>
      <c r="C88" s="7"/>
      <c r="D88" s="7"/>
      <c r="E88" s="41">
        <f t="shared" si="61"/>
        <v>0.598086124401914</v>
      </c>
      <c r="F88" s="2">
        <f t="shared" si="62"/>
        <v>43916.184552289815</v>
      </c>
      <c r="G88" s="2">
        <f t="shared" ca="1" si="63"/>
        <v>43878.28024606972</v>
      </c>
      <c r="H88" s="8"/>
      <c r="I88" s="8"/>
      <c r="J88" s="7"/>
      <c r="K88" s="3">
        <f>IF(C88="X",0,IF(D88="x",2*Tabelle2[[#This Row],[Gewicht der Fertigkeit (Seitenzahl)]],1*Tabelle2[[#This Row],[Gewicht der Fertigkeit (Seitenzahl)]]))</f>
        <v>0.7</v>
      </c>
      <c r="L88" s="9">
        <f t="shared" si="70"/>
        <v>4.7846889952153117E-3</v>
      </c>
      <c r="M88" s="9">
        <f t="shared" si="66"/>
        <v>85.184552289815429</v>
      </c>
      <c r="N88" s="3">
        <f t="shared" si="64"/>
        <v>0.7</v>
      </c>
      <c r="O88" s="9">
        <f t="shared" si="71"/>
        <v>4.7846889952153117E-3</v>
      </c>
      <c r="P88" s="9">
        <f t="shared" ca="1" si="75"/>
        <v>1.167464114832536</v>
      </c>
      <c r="Q88" s="9">
        <f t="shared" ca="1" si="77"/>
        <v>166.28024606971988</v>
      </c>
      <c r="R88" s="10">
        <f t="shared" ca="1" si="76"/>
        <v>0</v>
      </c>
      <c r="S88" s="45">
        <v>0.7</v>
      </c>
      <c r="T88" s="14"/>
      <c r="U88" s="14"/>
      <c r="AA88" s="14" t="str">
        <f t="shared" si="65"/>
        <v/>
      </c>
    </row>
    <row r="89" spans="1:27" ht="30" x14ac:dyDescent="0.25">
      <c r="A89" s="6" t="s">
        <v>107</v>
      </c>
      <c r="B89" s="34" t="s">
        <v>108</v>
      </c>
      <c r="C89" s="7"/>
      <c r="D89" s="7"/>
      <c r="E89" s="41">
        <f t="shared" si="61"/>
        <v>0.93984962406015049</v>
      </c>
      <c r="F89" s="2">
        <f t="shared" si="62"/>
        <v>43917.124401913876</v>
      </c>
      <c r="G89" s="2">
        <f t="shared" ca="1" si="63"/>
        <v>43880.114832535888</v>
      </c>
      <c r="H89" s="8"/>
      <c r="I89" s="8"/>
      <c r="J89" s="7"/>
      <c r="K89" s="3">
        <f>IF(C89="X",0,IF(D89="x",2*Tabelle2[[#This Row],[Gewicht der Fertigkeit (Seitenzahl)]],1*Tabelle2[[#This Row],[Gewicht der Fertigkeit (Seitenzahl)]]))</f>
        <v>1.1000000000000001</v>
      </c>
      <c r="L89" s="9">
        <f t="shared" si="70"/>
        <v>7.5187969924812043E-3</v>
      </c>
      <c r="M89" s="9">
        <f t="shared" si="66"/>
        <v>86.124401913875573</v>
      </c>
      <c r="N89" s="3">
        <f t="shared" si="64"/>
        <v>1.1000000000000001</v>
      </c>
      <c r="O89" s="9">
        <f t="shared" si="71"/>
        <v>7.5187969924812043E-3</v>
      </c>
      <c r="P89" s="9">
        <f t="shared" ca="1" si="75"/>
        <v>1.8345864661654139</v>
      </c>
      <c r="Q89" s="9">
        <f t="shared" ca="1" si="77"/>
        <v>168.11483253588528</v>
      </c>
      <c r="R89" s="10">
        <f t="shared" ca="1" si="76"/>
        <v>0</v>
      </c>
      <c r="S89" s="45">
        <v>1.1000000000000001</v>
      </c>
      <c r="T89" s="14"/>
      <c r="U89" s="14"/>
      <c r="AA89" s="14" t="str">
        <f t="shared" si="65"/>
        <v/>
      </c>
    </row>
    <row r="90" spans="1:27" ht="45" x14ac:dyDescent="0.25">
      <c r="A90" s="6" t="s">
        <v>109</v>
      </c>
      <c r="B90" s="34" t="s">
        <v>110</v>
      </c>
      <c r="C90" s="7"/>
      <c r="D90" s="7"/>
      <c r="E90" s="41">
        <f t="shared" si="61"/>
        <v>0.8544087491455914</v>
      </c>
      <c r="F90" s="2">
        <f t="shared" si="62"/>
        <v>43917.978810663022</v>
      </c>
      <c r="G90" s="2">
        <f t="shared" ca="1" si="63"/>
        <v>43881.782638414217</v>
      </c>
      <c r="H90" s="8"/>
      <c r="I90" s="8"/>
      <c r="J90" s="7"/>
      <c r="K90" s="3">
        <f>IF(C90="X",0,IF(D90="x",2*Tabelle2[[#This Row],[Gewicht der Fertigkeit (Seitenzahl)]],1*Tabelle2[[#This Row],[Gewicht der Fertigkeit (Seitenzahl)]]))</f>
        <v>1</v>
      </c>
      <c r="L90" s="9">
        <f t="shared" si="70"/>
        <v>6.8352699931647307E-3</v>
      </c>
      <c r="M90" s="9">
        <f t="shared" si="66"/>
        <v>86.978810663021164</v>
      </c>
      <c r="N90" s="3">
        <f t="shared" si="64"/>
        <v>1</v>
      </c>
      <c r="O90" s="9">
        <f t="shared" si="71"/>
        <v>6.8352699931647307E-3</v>
      </c>
      <c r="P90" s="9">
        <f t="shared" ca="1" si="32"/>
        <v>1.6678058783321943</v>
      </c>
      <c r="Q90" s="9">
        <f t="shared" ca="1" si="77"/>
        <v>169.78263841421747</v>
      </c>
      <c r="R90" s="10">
        <f t="shared" ca="1" si="33"/>
        <v>0</v>
      </c>
      <c r="S90" s="45">
        <v>1</v>
      </c>
      <c r="T90" s="14"/>
      <c r="U90" s="14"/>
      <c r="AA90" s="14" t="str">
        <f t="shared" si="65"/>
        <v/>
      </c>
    </row>
    <row r="91" spans="1:27" ht="30" x14ac:dyDescent="0.25">
      <c r="A91" s="6">
        <v>135</v>
      </c>
      <c r="B91" s="34" t="s">
        <v>111</v>
      </c>
      <c r="C91" s="7"/>
      <c r="D91" s="7"/>
      <c r="E91" s="41">
        <f t="shared" si="61"/>
        <v>0.598086124401914</v>
      </c>
      <c r="F91" s="2">
        <f t="shared" si="62"/>
        <v>43918.576896787425</v>
      </c>
      <c r="G91" s="2">
        <f t="shared" ca="1" si="63"/>
        <v>43882.950102529052</v>
      </c>
      <c r="H91" s="8"/>
      <c r="I91" s="8"/>
      <c r="J91" s="7"/>
      <c r="K91" s="3">
        <f>IF(C91="X",0,IF(D91="x",2*Tabelle2[[#This Row],[Gewicht der Fertigkeit (Seitenzahl)]],1*Tabelle2[[#This Row],[Gewicht der Fertigkeit (Seitenzahl)]]))</f>
        <v>0.7</v>
      </c>
      <c r="L91" s="9">
        <f t="shared" si="70"/>
        <v>4.7846889952153117E-3</v>
      </c>
      <c r="M91" s="9">
        <f t="shared" si="66"/>
        <v>87.576896787423081</v>
      </c>
      <c r="N91" s="3">
        <f t="shared" si="64"/>
        <v>0.7</v>
      </c>
      <c r="O91" s="9">
        <f t="shared" si="71"/>
        <v>4.7846889952153117E-3</v>
      </c>
      <c r="P91" s="9">
        <f t="shared" ref="P91:P95" ca="1" si="78">$C$8*O91</f>
        <v>1.167464114832536</v>
      </c>
      <c r="Q91" s="9">
        <f t="shared" ref="Q91:Q96" ca="1" si="79">+P91+Q90</f>
        <v>170.95010252905001</v>
      </c>
      <c r="R91" s="10">
        <f t="shared" ref="R91:R95" ca="1" si="80">IF($C$3&gt;$C$4+M91,1,0)</f>
        <v>0</v>
      </c>
      <c r="S91" s="45">
        <v>0.7</v>
      </c>
      <c r="T91" s="14"/>
      <c r="U91" s="14"/>
      <c r="AA91" s="14" t="str">
        <f t="shared" si="65"/>
        <v/>
      </c>
    </row>
    <row r="92" spans="1:27" ht="30" x14ac:dyDescent="0.25">
      <c r="A92" s="6" t="s">
        <v>113</v>
      </c>
      <c r="B92" s="34" t="s">
        <v>112</v>
      </c>
      <c r="C92" s="7"/>
      <c r="D92" s="7"/>
      <c r="E92" s="41">
        <f t="shared" si="61"/>
        <v>0.51264524948735479</v>
      </c>
      <c r="F92" s="2">
        <f t="shared" si="62"/>
        <v>43919.089542036912</v>
      </c>
      <c r="G92" s="2">
        <f t="shared" ca="1" si="63"/>
        <v>43883.950786056048</v>
      </c>
      <c r="H92" s="8"/>
      <c r="I92" s="8"/>
      <c r="J92" s="7"/>
      <c r="K92" s="3">
        <f>IF(C92="X",0,IF(D92="x",2*Tabelle2[[#This Row],[Gewicht der Fertigkeit (Seitenzahl)]],1*Tabelle2[[#This Row],[Gewicht der Fertigkeit (Seitenzahl)]]))</f>
        <v>0.6</v>
      </c>
      <c r="L92" s="9">
        <f t="shared" si="70"/>
        <v>4.1011619958988381E-3</v>
      </c>
      <c r="M92" s="9">
        <f t="shared" si="66"/>
        <v>88.08954203691043</v>
      </c>
      <c r="N92" s="3">
        <f t="shared" si="64"/>
        <v>0.6</v>
      </c>
      <c r="O92" s="9">
        <f t="shared" si="71"/>
        <v>4.1011619958988381E-3</v>
      </c>
      <c r="P92" s="9">
        <f t="shared" ca="1" si="78"/>
        <v>1.0006835269993164</v>
      </c>
      <c r="Q92" s="9">
        <f t="shared" ca="1" si="79"/>
        <v>171.95078605604934</v>
      </c>
      <c r="R92" s="10">
        <f t="shared" ca="1" si="80"/>
        <v>0</v>
      </c>
      <c r="S92" s="45">
        <v>0.6</v>
      </c>
      <c r="T92" s="14"/>
      <c r="U92" s="14"/>
      <c r="AA92" s="14" t="str">
        <f t="shared" si="65"/>
        <v/>
      </c>
    </row>
    <row r="93" spans="1:27" ht="30" x14ac:dyDescent="0.25">
      <c r="A93" s="6" t="s">
        <v>114</v>
      </c>
      <c r="B93" s="34" t="s">
        <v>115</v>
      </c>
      <c r="C93" s="7"/>
      <c r="D93" s="7"/>
      <c r="E93" s="41">
        <f t="shared" si="61"/>
        <v>0.7689678742310323</v>
      </c>
      <c r="F93" s="2">
        <f t="shared" si="62"/>
        <v>43919.858509911144</v>
      </c>
      <c r="G93" s="2">
        <f t="shared" ca="1" si="63"/>
        <v>43885.451811346546</v>
      </c>
      <c r="H93" s="8"/>
      <c r="I93" s="8"/>
      <c r="J93" s="7"/>
      <c r="K93" s="3">
        <f>IF(C93="X",0,IF(D93="x",2*Tabelle2[[#This Row],[Gewicht der Fertigkeit (Seitenzahl)]],1*Tabelle2[[#This Row],[Gewicht der Fertigkeit (Seitenzahl)]]))</f>
        <v>0.9</v>
      </c>
      <c r="L93" s="9">
        <f t="shared" si="70"/>
        <v>6.151742993848258E-3</v>
      </c>
      <c r="M93" s="9">
        <f t="shared" si="66"/>
        <v>88.858509911141468</v>
      </c>
      <c r="N93" s="3">
        <f t="shared" si="64"/>
        <v>0.9</v>
      </c>
      <c r="O93" s="9">
        <f t="shared" si="71"/>
        <v>6.151742993848258E-3</v>
      </c>
      <c r="P93" s="9">
        <f t="shared" ca="1" si="78"/>
        <v>1.5010252904989749</v>
      </c>
      <c r="Q93" s="9">
        <f t="shared" ca="1" si="79"/>
        <v>173.45181134654831</v>
      </c>
      <c r="R93" s="10">
        <f t="shared" ca="1" si="80"/>
        <v>0</v>
      </c>
      <c r="S93" s="45">
        <v>0.9</v>
      </c>
      <c r="T93" s="14"/>
      <c r="U93" s="14"/>
      <c r="AA93" s="14" t="str">
        <f t="shared" si="65"/>
        <v/>
      </c>
    </row>
    <row r="94" spans="1:27" ht="30" x14ac:dyDescent="0.25">
      <c r="A94" s="6">
        <v>142</v>
      </c>
      <c r="B94" s="34" t="s">
        <v>116</v>
      </c>
      <c r="C94" s="7"/>
      <c r="D94" s="7"/>
      <c r="E94" s="41">
        <f t="shared" si="61"/>
        <v>0.93984962406015049</v>
      </c>
      <c r="F94" s="2">
        <f t="shared" si="62"/>
        <v>43920.798359535205</v>
      </c>
      <c r="G94" s="2">
        <f t="shared" ca="1" si="63"/>
        <v>43887.286397812713</v>
      </c>
      <c r="H94" s="8"/>
      <c r="I94" s="8"/>
      <c r="J94" s="7"/>
      <c r="K94" s="3">
        <f>IF(C94="X",0,IF(D94="x",2*Tabelle2[[#This Row],[Gewicht der Fertigkeit (Seitenzahl)]],1*Tabelle2[[#This Row],[Gewicht der Fertigkeit (Seitenzahl)]]))</f>
        <v>1.1000000000000001</v>
      </c>
      <c r="L94" s="9">
        <f t="shared" si="70"/>
        <v>7.5187969924812043E-3</v>
      </c>
      <c r="M94" s="9">
        <f t="shared" si="66"/>
        <v>89.798359535201612</v>
      </c>
      <c r="N94" s="3">
        <f t="shared" si="64"/>
        <v>1.1000000000000001</v>
      </c>
      <c r="O94" s="9">
        <f t="shared" si="71"/>
        <v>7.5187969924812043E-3</v>
      </c>
      <c r="P94" s="9">
        <f t="shared" ca="1" si="78"/>
        <v>1.8345864661654139</v>
      </c>
      <c r="Q94" s="9">
        <f t="shared" ca="1" si="79"/>
        <v>175.28639781271372</v>
      </c>
      <c r="R94" s="10">
        <f t="shared" ca="1" si="80"/>
        <v>0</v>
      </c>
      <c r="S94" s="45">
        <v>1.1000000000000001</v>
      </c>
      <c r="T94" s="14"/>
      <c r="U94" s="14"/>
      <c r="AA94" s="14" t="str">
        <f t="shared" si="65"/>
        <v/>
      </c>
    </row>
    <row r="95" spans="1:27" x14ac:dyDescent="0.25">
      <c r="A95" s="6">
        <v>151</v>
      </c>
      <c r="B95" s="34" t="s">
        <v>162</v>
      </c>
      <c r="C95" s="7"/>
      <c r="D95" s="7"/>
      <c r="E95" s="41">
        <f t="shared" si="61"/>
        <v>0.598086124401914</v>
      </c>
      <c r="F95" s="2">
        <f t="shared" si="62"/>
        <v>43921.3964456596</v>
      </c>
      <c r="G95" s="2">
        <f t="shared" ca="1" si="63"/>
        <v>43888.453861927548</v>
      </c>
      <c r="H95" s="8"/>
      <c r="I95" s="8"/>
      <c r="J95" s="7"/>
      <c r="K95" s="3">
        <f>IF(C95="X",0,IF(D95="x",2*Tabelle2[[#This Row],[Gewicht der Fertigkeit (Seitenzahl)]],1*Tabelle2[[#This Row],[Gewicht der Fertigkeit (Seitenzahl)]]))</f>
        <v>0.7</v>
      </c>
      <c r="L95" s="9">
        <f t="shared" si="70"/>
        <v>4.7846889952153117E-3</v>
      </c>
      <c r="M95" s="9">
        <f t="shared" si="66"/>
        <v>90.396445659603529</v>
      </c>
      <c r="N95" s="3">
        <f t="shared" si="64"/>
        <v>0.7</v>
      </c>
      <c r="O95" s="9">
        <f t="shared" si="71"/>
        <v>4.7846889952153117E-3</v>
      </c>
      <c r="P95" s="9">
        <f t="shared" ca="1" si="78"/>
        <v>1.167464114832536</v>
      </c>
      <c r="Q95" s="9">
        <f t="shared" ca="1" si="79"/>
        <v>176.45386192754626</v>
      </c>
      <c r="R95" s="10">
        <f t="shared" ca="1" si="80"/>
        <v>0</v>
      </c>
      <c r="S95" s="45">
        <v>0.7</v>
      </c>
      <c r="T95" s="14"/>
      <c r="U95" s="14"/>
      <c r="AA95" s="14" t="str">
        <f t="shared" si="65"/>
        <v/>
      </c>
    </row>
    <row r="96" spans="1:27" x14ac:dyDescent="0.25">
      <c r="A96" s="6">
        <v>152</v>
      </c>
      <c r="B96" s="34" t="s">
        <v>163</v>
      </c>
      <c r="C96" s="7"/>
      <c r="D96" s="7"/>
      <c r="E96" s="41">
        <f t="shared" si="61"/>
        <v>0.7689678742310323</v>
      </c>
      <c r="F96" s="2">
        <f t="shared" si="62"/>
        <v>43922.165413533832</v>
      </c>
      <c r="G96" s="2">
        <f t="shared" ca="1" si="63"/>
        <v>43889.954887218046</v>
      </c>
      <c r="H96" s="8"/>
      <c r="I96" s="8"/>
      <c r="J96" s="7"/>
      <c r="K96" s="3">
        <f>IF(C96="X",0,IF(D96="x",2*Tabelle2[[#This Row],[Gewicht der Fertigkeit (Seitenzahl)]],1*Tabelle2[[#This Row],[Gewicht der Fertigkeit (Seitenzahl)]]))</f>
        <v>0.9</v>
      </c>
      <c r="L96" s="9">
        <f t="shared" si="70"/>
        <v>6.151742993848258E-3</v>
      </c>
      <c r="M96" s="9">
        <f t="shared" si="66"/>
        <v>91.165413533834567</v>
      </c>
      <c r="N96" s="3">
        <f t="shared" si="64"/>
        <v>0.9</v>
      </c>
      <c r="O96" s="9">
        <f t="shared" si="71"/>
        <v>6.151742993848258E-3</v>
      </c>
      <c r="P96" s="9">
        <f t="shared" ref="P96:P101" ca="1" si="81">$C$8*O96</f>
        <v>1.5010252904989749</v>
      </c>
      <c r="Q96" s="9">
        <f t="shared" ca="1" si="79"/>
        <v>177.95488721804523</v>
      </c>
      <c r="R96" s="10">
        <f t="shared" ref="R96:R101" ca="1" si="82">IF($C$3&gt;$C$4+M96,1,0)</f>
        <v>0</v>
      </c>
      <c r="S96" s="45">
        <v>0.9</v>
      </c>
      <c r="T96" s="14"/>
      <c r="U96" s="14"/>
      <c r="AA96" s="14" t="str">
        <f t="shared" si="65"/>
        <v/>
      </c>
    </row>
    <row r="97" spans="1:27" ht="45" x14ac:dyDescent="0.25">
      <c r="A97" s="6" t="s">
        <v>117</v>
      </c>
      <c r="B97" s="34" t="s">
        <v>171</v>
      </c>
      <c r="C97" s="7"/>
      <c r="D97" s="7"/>
      <c r="E97" s="41">
        <f t="shared" si="61"/>
        <v>0.2563226247436774</v>
      </c>
      <c r="F97" s="2">
        <f t="shared" si="62"/>
        <v>43922.421736158576</v>
      </c>
      <c r="G97" s="2">
        <f t="shared" ca="1" si="63"/>
        <v>43890.455228981547</v>
      </c>
      <c r="H97" s="8"/>
      <c r="I97" s="8"/>
      <c r="J97" s="7"/>
      <c r="K97" s="3">
        <f>IF(C97="X",0,IF(D97="x",2*Tabelle2[[#This Row],[Gewicht der Fertigkeit (Seitenzahl)]],1*Tabelle2[[#This Row],[Gewicht der Fertigkeit (Seitenzahl)]]))</f>
        <v>0.3</v>
      </c>
      <c r="L97" s="9">
        <f t="shared" si="70"/>
        <v>2.050580997949419E-3</v>
      </c>
      <c r="M97" s="9">
        <f t="shared" si="66"/>
        <v>91.421736158578241</v>
      </c>
      <c r="N97" s="3">
        <f t="shared" si="64"/>
        <v>0.3</v>
      </c>
      <c r="O97" s="9">
        <f t="shared" si="71"/>
        <v>2.050580997949419E-3</v>
      </c>
      <c r="P97" s="9">
        <f t="shared" ca="1" si="81"/>
        <v>0.5003417634996582</v>
      </c>
      <c r="Q97" s="9">
        <f t="shared" ref="Q97:Q102" ca="1" si="83">+P97+Q96</f>
        <v>178.45522898154488</v>
      </c>
      <c r="R97" s="10">
        <f t="shared" ca="1" si="82"/>
        <v>0</v>
      </c>
      <c r="S97" s="45">
        <v>0.3</v>
      </c>
      <c r="T97" s="14"/>
      <c r="U97" s="14"/>
      <c r="AA97" s="14" t="str">
        <f t="shared" si="65"/>
        <v/>
      </c>
    </row>
    <row r="98" spans="1:27" ht="45" x14ac:dyDescent="0.25">
      <c r="A98" s="6" t="s">
        <v>118</v>
      </c>
      <c r="B98" s="34" t="s">
        <v>172</v>
      </c>
      <c r="C98" s="7"/>
      <c r="D98" s="7"/>
      <c r="E98" s="41">
        <f t="shared" si="61"/>
        <v>0.51264524948735479</v>
      </c>
      <c r="F98" s="2">
        <f t="shared" si="62"/>
        <v>43922.934381408064</v>
      </c>
      <c r="G98" s="2">
        <f t="shared" ca="1" si="63"/>
        <v>43891.455912508543</v>
      </c>
      <c r="H98" s="8"/>
      <c r="I98" s="8"/>
      <c r="J98" s="7"/>
      <c r="K98" s="3">
        <f>IF(C98="X",0,IF(D98="x",2*Tabelle2[[#This Row],[Gewicht der Fertigkeit (Seitenzahl)]],1*Tabelle2[[#This Row],[Gewicht der Fertigkeit (Seitenzahl)]]))</f>
        <v>0.6</v>
      </c>
      <c r="L98" s="9">
        <f t="shared" si="70"/>
        <v>4.1011619958988381E-3</v>
      </c>
      <c r="M98" s="9">
        <f t="shared" si="66"/>
        <v>91.93438140806559</v>
      </c>
      <c r="N98" s="3">
        <f t="shared" si="64"/>
        <v>0.6</v>
      </c>
      <c r="O98" s="9">
        <f t="shared" si="71"/>
        <v>4.1011619958988381E-3</v>
      </c>
      <c r="P98" s="9">
        <f t="shared" ca="1" si="81"/>
        <v>1.0006835269993164</v>
      </c>
      <c r="Q98" s="9">
        <f t="shared" ca="1" si="83"/>
        <v>179.4559125085442</v>
      </c>
      <c r="R98" s="10">
        <f t="shared" ca="1" si="82"/>
        <v>0</v>
      </c>
      <c r="S98" s="45">
        <v>0.6</v>
      </c>
      <c r="T98" s="14"/>
      <c r="U98" s="14"/>
      <c r="AA98" s="14" t="str">
        <f t="shared" si="65"/>
        <v/>
      </c>
    </row>
    <row r="99" spans="1:27" ht="30" x14ac:dyDescent="0.25">
      <c r="A99" s="6">
        <v>154</v>
      </c>
      <c r="B99" s="34" t="s">
        <v>173</v>
      </c>
      <c r="C99" s="7"/>
      <c r="D99" s="7"/>
      <c r="E99" s="41">
        <f t="shared" si="61"/>
        <v>0.6835269993164732</v>
      </c>
      <c r="F99" s="2">
        <f t="shared" si="62"/>
        <v>43923.617908407381</v>
      </c>
      <c r="G99" s="2">
        <f t="shared" ca="1" si="63"/>
        <v>43892.79015721121</v>
      </c>
      <c r="H99" s="8"/>
      <c r="I99" s="8"/>
      <c r="J99" s="7"/>
      <c r="K99" s="3">
        <f>IF(C99="X",0,IF(D99="x",2*Tabelle2[[#This Row],[Gewicht der Fertigkeit (Seitenzahl)]],1*Tabelle2[[#This Row],[Gewicht der Fertigkeit (Seitenzahl)]]))</f>
        <v>0.8</v>
      </c>
      <c r="L99" s="9">
        <f t="shared" si="70"/>
        <v>5.4682159945317853E-3</v>
      </c>
      <c r="M99" s="9">
        <f t="shared" si="66"/>
        <v>92.61790840738206</v>
      </c>
      <c r="N99" s="3">
        <f t="shared" si="64"/>
        <v>0.8</v>
      </c>
      <c r="O99" s="9">
        <f t="shared" si="71"/>
        <v>5.4682159945317853E-3</v>
      </c>
      <c r="P99" s="9">
        <f t="shared" ca="1" si="81"/>
        <v>1.3342447026657556</v>
      </c>
      <c r="Q99" s="9">
        <f t="shared" ca="1" si="83"/>
        <v>180.79015721120996</v>
      </c>
      <c r="R99" s="10">
        <f t="shared" ca="1" si="82"/>
        <v>0</v>
      </c>
      <c r="S99" s="45">
        <v>0.8</v>
      </c>
      <c r="T99" s="14"/>
      <c r="U99" s="14"/>
      <c r="AA99" s="14" t="str">
        <f t="shared" si="65"/>
        <v/>
      </c>
    </row>
    <row r="100" spans="1:27" ht="30" x14ac:dyDescent="0.25">
      <c r="A100" s="6">
        <v>155</v>
      </c>
      <c r="B100" s="34" t="s">
        <v>174</v>
      </c>
      <c r="C100" s="7"/>
      <c r="D100" s="7"/>
      <c r="E100" s="41">
        <f t="shared" si="61"/>
        <v>1.196172248803828</v>
      </c>
      <c r="F100" s="2">
        <f t="shared" si="62"/>
        <v>43924.814080656186</v>
      </c>
      <c r="G100" s="2">
        <f t="shared" ca="1" si="63"/>
        <v>43895.125085440872</v>
      </c>
      <c r="H100" s="8"/>
      <c r="I100" s="8"/>
      <c r="J100" s="7"/>
      <c r="K100" s="3">
        <f>IF(C100="X",0,IF(D100="x",2*Tabelle2[[#This Row],[Gewicht der Fertigkeit (Seitenzahl)]],1*Tabelle2[[#This Row],[Gewicht der Fertigkeit (Seitenzahl)]]))</f>
        <v>1.4</v>
      </c>
      <c r="L100" s="9">
        <f t="shared" si="70"/>
        <v>9.5693779904306234E-3</v>
      </c>
      <c r="M100" s="9">
        <f t="shared" si="66"/>
        <v>93.814080656185894</v>
      </c>
      <c r="N100" s="3">
        <f t="shared" si="64"/>
        <v>1.4</v>
      </c>
      <c r="O100" s="9">
        <f t="shared" si="71"/>
        <v>9.5693779904306234E-3</v>
      </c>
      <c r="P100" s="9">
        <f t="shared" ca="1" si="81"/>
        <v>2.334928229665072</v>
      </c>
      <c r="Q100" s="9">
        <f t="shared" ca="1" si="83"/>
        <v>183.12508544087504</v>
      </c>
      <c r="R100" s="10">
        <f t="shared" ca="1" si="82"/>
        <v>0</v>
      </c>
      <c r="S100" s="45">
        <v>1.4</v>
      </c>
      <c r="T100" s="14"/>
      <c r="U100" s="14"/>
      <c r="AA100" s="14" t="str">
        <f t="shared" si="65"/>
        <v/>
      </c>
    </row>
    <row r="101" spans="1:27" x14ac:dyDescent="0.25">
      <c r="A101" s="6">
        <v>161</v>
      </c>
      <c r="B101" s="34" t="s">
        <v>27</v>
      </c>
      <c r="C101" s="7"/>
      <c r="D101" s="7"/>
      <c r="E101" s="41">
        <f t="shared" si="61"/>
        <v>0.2563226247436774</v>
      </c>
      <c r="F101" s="2">
        <f t="shared" si="62"/>
        <v>43925.07040328093</v>
      </c>
      <c r="G101" s="2">
        <f t="shared" ca="1" si="63"/>
        <v>43895.625427204373</v>
      </c>
      <c r="H101" s="8"/>
      <c r="I101" s="8"/>
      <c r="J101" s="7"/>
      <c r="K101" s="3">
        <f>IF(C101="X",0,IF(D101="x",2*Tabelle2[[#This Row],[Gewicht der Fertigkeit (Seitenzahl)]],1*Tabelle2[[#This Row],[Gewicht der Fertigkeit (Seitenzahl)]]))</f>
        <v>0.3</v>
      </c>
      <c r="L101" s="9">
        <f t="shared" si="70"/>
        <v>2.050580997949419E-3</v>
      </c>
      <c r="M101" s="9">
        <f t="shared" si="66"/>
        <v>94.070403280929568</v>
      </c>
      <c r="N101" s="3">
        <f t="shared" si="64"/>
        <v>0.3</v>
      </c>
      <c r="O101" s="9">
        <f t="shared" si="71"/>
        <v>2.050580997949419E-3</v>
      </c>
      <c r="P101" s="9">
        <f t="shared" ca="1" si="81"/>
        <v>0.5003417634996582</v>
      </c>
      <c r="Q101" s="9">
        <f t="shared" ca="1" si="83"/>
        <v>183.62542720437469</v>
      </c>
      <c r="R101" s="10">
        <f t="shared" ca="1" si="82"/>
        <v>0</v>
      </c>
      <c r="S101" s="45">
        <v>0.3</v>
      </c>
      <c r="T101" s="14"/>
      <c r="U101" s="14"/>
      <c r="AA101" s="14" t="str">
        <f t="shared" si="65"/>
        <v/>
      </c>
    </row>
    <row r="102" spans="1:27" ht="30" x14ac:dyDescent="0.25">
      <c r="A102" s="6">
        <v>162</v>
      </c>
      <c r="B102" s="34" t="s">
        <v>175</v>
      </c>
      <c r="C102" s="7"/>
      <c r="D102" s="7"/>
      <c r="E102" s="41">
        <f t="shared" si="61"/>
        <v>1.0252904989747096</v>
      </c>
      <c r="F102" s="2">
        <f t="shared" si="62"/>
        <v>43926.095693779906</v>
      </c>
      <c r="G102" s="2">
        <f t="shared" ca="1" si="63"/>
        <v>43897.626794258373</v>
      </c>
      <c r="H102" s="8"/>
      <c r="I102" s="8"/>
      <c r="J102" s="7"/>
      <c r="K102" s="3">
        <f>IF(C102="X",0,IF(D102="x",2*Tabelle2[[#This Row],[Gewicht der Fertigkeit (Seitenzahl)]],1*Tabelle2[[#This Row],[Gewicht der Fertigkeit (Seitenzahl)]]))</f>
        <v>1.2</v>
      </c>
      <c r="L102" s="9">
        <f t="shared" si="70"/>
        <v>8.2023239917976762E-3</v>
      </c>
      <c r="M102" s="9">
        <f t="shared" si="66"/>
        <v>95.095693779904281</v>
      </c>
      <c r="N102" s="3">
        <f t="shared" si="64"/>
        <v>1.2</v>
      </c>
      <c r="O102" s="9">
        <f t="shared" si="71"/>
        <v>8.2023239917976762E-3</v>
      </c>
      <c r="P102" s="9">
        <f t="shared" ref="P102:P105" ca="1" si="84">$C$8*O102</f>
        <v>2.0013670539986328</v>
      </c>
      <c r="Q102" s="9">
        <f t="shared" ca="1" si="83"/>
        <v>185.62679425837331</v>
      </c>
      <c r="R102" s="10">
        <f t="shared" ref="R102:R105" ca="1" si="85">IF($C$3&gt;$C$4+M102,1,0)</f>
        <v>0</v>
      </c>
      <c r="S102" s="45">
        <v>1.2</v>
      </c>
      <c r="T102" s="14"/>
      <c r="U102" s="14"/>
      <c r="AA102" s="14" t="str">
        <f t="shared" si="65"/>
        <v/>
      </c>
    </row>
    <row r="103" spans="1:27" ht="30" x14ac:dyDescent="0.25">
      <c r="A103" s="6">
        <v>163</v>
      </c>
      <c r="B103" s="34" t="s">
        <v>176</v>
      </c>
      <c r="C103" s="7"/>
      <c r="D103" s="7"/>
      <c r="E103" s="41">
        <f t="shared" si="61"/>
        <v>0.93984962406015049</v>
      </c>
      <c r="F103" s="2">
        <f t="shared" si="62"/>
        <v>43927.035543403967</v>
      </c>
      <c r="G103" s="2">
        <f t="shared" ca="1" si="63"/>
        <v>43899.461380724541</v>
      </c>
      <c r="H103" s="8"/>
      <c r="I103" s="8"/>
      <c r="J103" s="7"/>
      <c r="K103" s="3">
        <f>IF(C103="X",0,IF(D103="x",2*Tabelle2[[#This Row],[Gewicht der Fertigkeit (Seitenzahl)]],1*Tabelle2[[#This Row],[Gewicht der Fertigkeit (Seitenzahl)]]))</f>
        <v>1.1000000000000001</v>
      </c>
      <c r="L103" s="9">
        <f t="shared" si="70"/>
        <v>7.5187969924812043E-3</v>
      </c>
      <c r="M103" s="9">
        <f t="shared" si="66"/>
        <v>96.035543403964425</v>
      </c>
      <c r="N103" s="3">
        <f t="shared" si="64"/>
        <v>1.1000000000000001</v>
      </c>
      <c r="O103" s="9">
        <f t="shared" si="71"/>
        <v>7.5187969924812043E-3</v>
      </c>
      <c r="P103" s="9">
        <f t="shared" ca="1" si="84"/>
        <v>1.8345864661654139</v>
      </c>
      <c r="Q103" s="9">
        <f t="shared" ref="Q103:Q105" ca="1" si="86">+P103+Q102</f>
        <v>187.46138072453871</v>
      </c>
      <c r="R103" s="10">
        <f t="shared" ca="1" si="85"/>
        <v>0</v>
      </c>
      <c r="S103" s="45">
        <v>1.1000000000000001</v>
      </c>
      <c r="T103" s="14"/>
      <c r="U103" s="14"/>
      <c r="AA103" s="14" t="str">
        <f t="shared" si="65"/>
        <v/>
      </c>
    </row>
    <row r="104" spans="1:27" x14ac:dyDescent="0.25">
      <c r="A104" s="6">
        <v>164</v>
      </c>
      <c r="B104" s="34" t="s">
        <v>177</v>
      </c>
      <c r="C104" s="7"/>
      <c r="D104" s="7"/>
      <c r="E104" s="41">
        <f t="shared" si="61"/>
        <v>0.51264524948735479</v>
      </c>
      <c r="F104" s="2">
        <f t="shared" si="62"/>
        <v>43927.548188653454</v>
      </c>
      <c r="G104" s="2">
        <f t="shared" ca="1" si="63"/>
        <v>43900.462064251537</v>
      </c>
      <c r="H104" s="8"/>
      <c r="I104" s="8"/>
      <c r="J104" s="7"/>
      <c r="K104" s="3">
        <f>IF(C104="X",0,IF(D104="x",2*Tabelle2[[#This Row],[Gewicht der Fertigkeit (Seitenzahl)]],1*Tabelle2[[#This Row],[Gewicht der Fertigkeit (Seitenzahl)]]))</f>
        <v>0.6</v>
      </c>
      <c r="L104" s="9">
        <f t="shared" si="70"/>
        <v>4.1011619958988381E-3</v>
      </c>
      <c r="M104" s="9">
        <f t="shared" si="66"/>
        <v>96.548188653451774</v>
      </c>
      <c r="N104" s="3">
        <f t="shared" si="64"/>
        <v>0.6</v>
      </c>
      <c r="O104" s="9">
        <f t="shared" si="71"/>
        <v>4.1011619958988381E-3</v>
      </c>
      <c r="P104" s="9">
        <f t="shared" ca="1" si="84"/>
        <v>1.0006835269993164</v>
      </c>
      <c r="Q104" s="9">
        <f t="shared" ca="1" si="86"/>
        <v>188.46206425153804</v>
      </c>
      <c r="R104" s="10">
        <f t="shared" ca="1" si="85"/>
        <v>0</v>
      </c>
      <c r="S104" s="45">
        <v>0.6</v>
      </c>
      <c r="T104" s="14"/>
      <c r="U104" s="14"/>
      <c r="AA104" s="14" t="str">
        <f t="shared" si="65"/>
        <v/>
      </c>
    </row>
    <row r="105" spans="1:27" ht="30" x14ac:dyDescent="0.25">
      <c r="A105" s="6">
        <v>165</v>
      </c>
      <c r="B105" s="34" t="s">
        <v>178</v>
      </c>
      <c r="C105" s="7"/>
      <c r="D105" s="7"/>
      <c r="E105" s="41">
        <f t="shared" ref="E105:E133" si="87">$C$6*L105</f>
        <v>0.4272043745727957</v>
      </c>
      <c r="F105" s="2">
        <f t="shared" ref="F105:F133" si="88">IF(E105&gt;0,C$4+M105,"")</f>
        <v>43927.975393028028</v>
      </c>
      <c r="G105" s="2">
        <f t="shared" ref="G105:G133" ca="1" si="89">IF(P105&gt;0,C$3+Q105,"")</f>
        <v>43901.295967190701</v>
      </c>
      <c r="H105" s="8"/>
      <c r="I105" s="8"/>
      <c r="J105" s="7"/>
      <c r="K105" s="3">
        <f>IF(C105="X",0,IF(D105="x",2*Tabelle2[[#This Row],[Gewicht der Fertigkeit (Seitenzahl)]],1*Tabelle2[[#This Row],[Gewicht der Fertigkeit (Seitenzahl)]]))</f>
        <v>0.5</v>
      </c>
      <c r="L105" s="9">
        <f t="shared" si="70"/>
        <v>3.4176349965823654E-3</v>
      </c>
      <c r="M105" s="9">
        <f t="shared" si="66"/>
        <v>96.97539302802457</v>
      </c>
      <c r="N105" s="3">
        <f t="shared" ref="N105:N133" si="90">IF(J105="X",0,K105)</f>
        <v>0.5</v>
      </c>
      <c r="O105" s="9">
        <f t="shared" si="71"/>
        <v>3.4176349965823654E-3</v>
      </c>
      <c r="P105" s="9">
        <f t="shared" ca="1" si="84"/>
        <v>0.83390293916609715</v>
      </c>
      <c r="Q105" s="9">
        <f t="shared" ca="1" si="86"/>
        <v>189.29596719070415</v>
      </c>
      <c r="R105" s="10">
        <f t="shared" ca="1" si="85"/>
        <v>0</v>
      </c>
      <c r="S105" s="45">
        <v>0.5</v>
      </c>
      <c r="T105" s="14"/>
      <c r="U105" s="14"/>
      <c r="AA105" s="14" t="str">
        <f t="shared" ref="AA105:AA133" si="91">(IF(J105="X",A105,""))</f>
        <v/>
      </c>
    </row>
    <row r="106" spans="1:27" x14ac:dyDescent="0.25">
      <c r="A106" s="6">
        <v>166</v>
      </c>
      <c r="B106" s="34" t="s">
        <v>179</v>
      </c>
      <c r="C106" s="7"/>
      <c r="D106" s="7"/>
      <c r="E106" s="41">
        <f t="shared" si="87"/>
        <v>0.7689678742310323</v>
      </c>
      <c r="F106" s="2">
        <f t="shared" si="88"/>
        <v>43928.744360902252</v>
      </c>
      <c r="G106" s="2">
        <f t="shared" ca="1" si="89"/>
        <v>43902.796992481206</v>
      </c>
      <c r="H106" s="8"/>
      <c r="I106" s="8"/>
      <c r="J106" s="7"/>
      <c r="K106" s="3">
        <f>IF(C106="X",0,IF(D106="x",2*Tabelle2[[#This Row],[Gewicht der Fertigkeit (Seitenzahl)]],1*Tabelle2[[#This Row],[Gewicht der Fertigkeit (Seitenzahl)]]))</f>
        <v>0.9</v>
      </c>
      <c r="L106" s="9">
        <f t="shared" si="70"/>
        <v>6.151742993848258E-3</v>
      </c>
      <c r="M106" s="9">
        <f t="shared" ref="M106:M133" si="92">+E106+M105</f>
        <v>97.744360902255607</v>
      </c>
      <c r="N106" s="3">
        <f t="shared" si="90"/>
        <v>0.9</v>
      </c>
      <c r="O106" s="9">
        <f t="shared" si="71"/>
        <v>6.151742993848258E-3</v>
      </c>
      <c r="P106" s="9">
        <f t="shared" ref="P106:P111" ca="1" si="93">$C$8*O106</f>
        <v>1.5010252904989749</v>
      </c>
      <c r="Q106" s="9">
        <f t="shared" ref="Q106:Q112" ca="1" si="94">+P106+Q105</f>
        <v>190.79699248120312</v>
      </c>
      <c r="R106" s="10">
        <f t="shared" ref="R106:R111" ca="1" si="95">IF($C$3&gt;$C$4+M106,1,0)</f>
        <v>0</v>
      </c>
      <c r="S106" s="45">
        <v>0.9</v>
      </c>
      <c r="T106" s="14"/>
      <c r="U106" s="14"/>
      <c r="AA106" s="14" t="str">
        <f t="shared" si="91"/>
        <v/>
      </c>
    </row>
    <row r="107" spans="1:27" x14ac:dyDescent="0.25">
      <c r="A107" s="6">
        <v>171</v>
      </c>
      <c r="B107" s="34" t="s">
        <v>119</v>
      </c>
      <c r="C107" s="7"/>
      <c r="D107" s="7"/>
      <c r="E107" s="41">
        <f t="shared" si="87"/>
        <v>0.8544087491455914</v>
      </c>
      <c r="F107" s="2">
        <f t="shared" si="88"/>
        <v>43929.598769651398</v>
      </c>
      <c r="G107" s="2">
        <f t="shared" ca="1" si="89"/>
        <v>43904.464798359535</v>
      </c>
      <c r="H107" s="8"/>
      <c r="I107" s="8"/>
      <c r="J107" s="7"/>
      <c r="K107" s="3">
        <f>IF(C107="X",0,IF(D107="x",2*Tabelle2[[#This Row],[Gewicht der Fertigkeit (Seitenzahl)]],1*Tabelle2[[#This Row],[Gewicht der Fertigkeit (Seitenzahl)]]))</f>
        <v>1</v>
      </c>
      <c r="L107" s="9">
        <f t="shared" si="70"/>
        <v>6.8352699931647307E-3</v>
      </c>
      <c r="M107" s="9">
        <f t="shared" si="92"/>
        <v>98.598769651401199</v>
      </c>
      <c r="N107" s="3">
        <f t="shared" si="90"/>
        <v>1</v>
      </c>
      <c r="O107" s="9">
        <f t="shared" si="71"/>
        <v>6.8352699931647307E-3</v>
      </c>
      <c r="P107" s="9">
        <f t="shared" ca="1" si="93"/>
        <v>1.6678058783321943</v>
      </c>
      <c r="Q107" s="9">
        <f t="shared" ca="1" si="94"/>
        <v>192.46479835953531</v>
      </c>
      <c r="R107" s="10">
        <f t="shared" ca="1" si="95"/>
        <v>0</v>
      </c>
      <c r="S107" s="45">
        <v>1</v>
      </c>
      <c r="T107" s="14"/>
      <c r="U107" s="14"/>
      <c r="AA107" s="14" t="str">
        <f t="shared" si="91"/>
        <v/>
      </c>
    </row>
    <row r="108" spans="1:27" x14ac:dyDescent="0.25">
      <c r="A108" s="6">
        <v>172</v>
      </c>
      <c r="B108" s="34" t="s">
        <v>120</v>
      </c>
      <c r="C108" s="7"/>
      <c r="D108" s="7"/>
      <c r="E108" s="41">
        <f t="shared" si="87"/>
        <v>0.598086124401914</v>
      </c>
      <c r="F108" s="2">
        <f t="shared" si="88"/>
        <v>43930.196855775801</v>
      </c>
      <c r="G108" s="2">
        <f t="shared" ca="1" si="89"/>
        <v>43905.63226247437</v>
      </c>
      <c r="H108" s="8"/>
      <c r="I108" s="8"/>
      <c r="J108" s="7"/>
      <c r="K108" s="3">
        <f>IF(C108="X",0,IF(D108="x",2*Tabelle2[[#This Row],[Gewicht der Fertigkeit (Seitenzahl)]],1*Tabelle2[[#This Row],[Gewicht der Fertigkeit (Seitenzahl)]]))</f>
        <v>0.7</v>
      </c>
      <c r="L108" s="9">
        <f t="shared" ref="L108:L133" si="96">K108/SUM(K$11:K$142)</f>
        <v>4.7846889952153117E-3</v>
      </c>
      <c r="M108" s="9">
        <f t="shared" si="92"/>
        <v>99.196855775803115</v>
      </c>
      <c r="N108" s="3">
        <f t="shared" si="90"/>
        <v>0.7</v>
      </c>
      <c r="O108" s="9">
        <f t="shared" ref="O108:O133" si="97">N108/SUM(N$11:N$142)</f>
        <v>4.7846889952153117E-3</v>
      </c>
      <c r="P108" s="9">
        <f t="shared" ca="1" si="93"/>
        <v>1.167464114832536</v>
      </c>
      <c r="Q108" s="9">
        <f t="shared" ca="1" si="94"/>
        <v>193.63226247436785</v>
      </c>
      <c r="R108" s="10">
        <f t="shared" ca="1" si="95"/>
        <v>0</v>
      </c>
      <c r="S108" s="45">
        <v>0.7</v>
      </c>
      <c r="T108" s="14"/>
      <c r="U108" s="14"/>
      <c r="AA108" s="14" t="str">
        <f t="shared" si="91"/>
        <v/>
      </c>
    </row>
    <row r="109" spans="1:27" x14ac:dyDescent="0.25">
      <c r="A109" s="6">
        <v>173</v>
      </c>
      <c r="B109" s="34" t="s">
        <v>121</v>
      </c>
      <c r="C109" s="7"/>
      <c r="D109" s="7"/>
      <c r="E109" s="41">
        <f t="shared" si="87"/>
        <v>0.51264524948735479</v>
      </c>
      <c r="F109" s="2">
        <f t="shared" si="88"/>
        <v>43930.709501025289</v>
      </c>
      <c r="G109" s="2">
        <f t="shared" ca="1" si="89"/>
        <v>43906.632946001366</v>
      </c>
      <c r="H109" s="8"/>
      <c r="I109" s="8"/>
      <c r="J109" s="7"/>
      <c r="K109" s="3">
        <f>IF(C109="X",0,IF(D109="x",2*Tabelle2[[#This Row],[Gewicht der Fertigkeit (Seitenzahl)]],1*Tabelle2[[#This Row],[Gewicht der Fertigkeit (Seitenzahl)]]))</f>
        <v>0.6</v>
      </c>
      <c r="L109" s="9">
        <f t="shared" si="96"/>
        <v>4.1011619958988381E-3</v>
      </c>
      <c r="M109" s="9">
        <f t="shared" si="92"/>
        <v>99.709501025290464</v>
      </c>
      <c r="N109" s="3">
        <f t="shared" si="90"/>
        <v>0.6</v>
      </c>
      <c r="O109" s="9">
        <f t="shared" si="97"/>
        <v>4.1011619958988381E-3</v>
      </c>
      <c r="P109" s="9">
        <f t="shared" ca="1" si="93"/>
        <v>1.0006835269993164</v>
      </c>
      <c r="Q109" s="9">
        <f t="shared" ca="1" si="94"/>
        <v>194.63294600136717</v>
      </c>
      <c r="R109" s="10">
        <f t="shared" ca="1" si="95"/>
        <v>0</v>
      </c>
      <c r="S109" s="45">
        <v>0.6</v>
      </c>
      <c r="T109" s="14"/>
      <c r="U109" s="14"/>
      <c r="AA109" s="14" t="str">
        <f t="shared" si="91"/>
        <v/>
      </c>
    </row>
    <row r="110" spans="1:27" ht="30" x14ac:dyDescent="0.25">
      <c r="A110" s="6" t="s">
        <v>123</v>
      </c>
      <c r="B110" s="34" t="s">
        <v>122</v>
      </c>
      <c r="C110" s="7"/>
      <c r="D110" s="7"/>
      <c r="E110" s="41">
        <f t="shared" si="87"/>
        <v>0.51264524948735479</v>
      </c>
      <c r="F110" s="2">
        <f t="shared" si="88"/>
        <v>43931.222146274777</v>
      </c>
      <c r="G110" s="2">
        <f t="shared" ca="1" si="89"/>
        <v>43907.633629528369</v>
      </c>
      <c r="H110" s="8"/>
      <c r="I110" s="8"/>
      <c r="J110" s="7"/>
      <c r="K110" s="3">
        <f>IF(C110="X",0,IF(D110="x",2*Tabelle2[[#This Row],[Gewicht der Fertigkeit (Seitenzahl)]],1*Tabelle2[[#This Row],[Gewicht der Fertigkeit (Seitenzahl)]]))</f>
        <v>0.6</v>
      </c>
      <c r="L110" s="9">
        <f t="shared" si="96"/>
        <v>4.1011619958988381E-3</v>
      </c>
      <c r="M110" s="9">
        <f t="shared" si="92"/>
        <v>100.22214627477781</v>
      </c>
      <c r="N110" s="3">
        <f t="shared" si="90"/>
        <v>0.6</v>
      </c>
      <c r="O110" s="9">
        <f t="shared" si="97"/>
        <v>4.1011619958988381E-3</v>
      </c>
      <c r="P110" s="9">
        <f t="shared" ca="1" si="93"/>
        <v>1.0006835269993164</v>
      </c>
      <c r="Q110" s="9">
        <f t="shared" ca="1" si="94"/>
        <v>195.6336295283665</v>
      </c>
      <c r="R110" s="10">
        <f t="shared" ca="1" si="95"/>
        <v>0</v>
      </c>
      <c r="S110" s="45">
        <v>0.6</v>
      </c>
      <c r="T110" s="14"/>
      <c r="U110" s="14"/>
      <c r="AA110" s="14" t="str">
        <f t="shared" si="91"/>
        <v/>
      </c>
    </row>
    <row r="111" spans="1:27" ht="30" x14ac:dyDescent="0.25">
      <c r="A111" s="6" t="s">
        <v>124</v>
      </c>
      <c r="B111" s="34" t="s">
        <v>125</v>
      </c>
      <c r="C111" s="7"/>
      <c r="D111" s="7"/>
      <c r="E111" s="41">
        <f t="shared" si="87"/>
        <v>0.7689678742310323</v>
      </c>
      <c r="F111" s="2">
        <f t="shared" si="88"/>
        <v>43931.991114149008</v>
      </c>
      <c r="G111" s="2">
        <f t="shared" ca="1" si="89"/>
        <v>43909.134654818867</v>
      </c>
      <c r="H111" s="8"/>
      <c r="I111" s="8"/>
      <c r="J111" s="7"/>
      <c r="K111" s="3">
        <f>IF(C111="X",0,IF(D111="x",2*Tabelle2[[#This Row],[Gewicht der Fertigkeit (Seitenzahl)]],1*Tabelle2[[#This Row],[Gewicht der Fertigkeit (Seitenzahl)]]))</f>
        <v>0.9</v>
      </c>
      <c r="L111" s="9">
        <f t="shared" si="96"/>
        <v>6.151742993848258E-3</v>
      </c>
      <c r="M111" s="9">
        <f t="shared" si="92"/>
        <v>100.99111414900885</v>
      </c>
      <c r="N111" s="3">
        <f t="shared" si="90"/>
        <v>0.9</v>
      </c>
      <c r="O111" s="9">
        <f t="shared" si="97"/>
        <v>6.151742993848258E-3</v>
      </c>
      <c r="P111" s="9">
        <f t="shared" ca="1" si="93"/>
        <v>1.5010252904989749</v>
      </c>
      <c r="Q111" s="9">
        <f t="shared" ca="1" si="94"/>
        <v>197.13465481886547</v>
      </c>
      <c r="R111" s="10">
        <f t="shared" ca="1" si="95"/>
        <v>0</v>
      </c>
      <c r="S111" s="45">
        <v>0.9</v>
      </c>
      <c r="T111" s="14"/>
      <c r="U111" s="14"/>
      <c r="AA111" s="14" t="str">
        <f t="shared" si="91"/>
        <v/>
      </c>
    </row>
    <row r="112" spans="1:27" ht="30" x14ac:dyDescent="0.25">
      <c r="A112" s="6" t="s">
        <v>126</v>
      </c>
      <c r="B112" s="34" t="s">
        <v>127</v>
      </c>
      <c r="C112" s="7"/>
      <c r="D112" s="7"/>
      <c r="E112" s="41">
        <f t="shared" si="87"/>
        <v>1.0252904989747096</v>
      </c>
      <c r="F112" s="2">
        <f t="shared" si="88"/>
        <v>43933.016404647984</v>
      </c>
      <c r="G112" s="2">
        <f t="shared" ca="1" si="89"/>
        <v>43911.136021872866</v>
      </c>
      <c r="H112" s="8"/>
      <c r="I112" s="8"/>
      <c r="J112" s="7"/>
      <c r="K112" s="3">
        <f>IF(C112="X",0,IF(D112="x",2*Tabelle2[[#This Row],[Gewicht der Fertigkeit (Seitenzahl)]],1*Tabelle2[[#This Row],[Gewicht der Fertigkeit (Seitenzahl)]]))</f>
        <v>1.2</v>
      </c>
      <c r="L112" s="9">
        <f t="shared" si="96"/>
        <v>8.2023239917976762E-3</v>
      </c>
      <c r="M112" s="9">
        <f t="shared" si="92"/>
        <v>102.01640464798356</v>
      </c>
      <c r="N112" s="3">
        <f t="shared" si="90"/>
        <v>1.2</v>
      </c>
      <c r="O112" s="9">
        <f t="shared" si="97"/>
        <v>8.2023239917976762E-3</v>
      </c>
      <c r="P112" s="9">
        <f t="shared" ref="P112:P126" ca="1" si="98">$C$8*O112</f>
        <v>2.0013670539986328</v>
      </c>
      <c r="Q112" s="9">
        <f t="shared" ca="1" si="94"/>
        <v>199.13602187286409</v>
      </c>
      <c r="R112" s="10">
        <f t="shared" ref="R112:R126" ca="1" si="99">IF($C$3&gt;$C$4+M112,1,0)</f>
        <v>0</v>
      </c>
      <c r="S112" s="45">
        <v>1.2</v>
      </c>
      <c r="T112" s="14"/>
      <c r="U112" s="14"/>
      <c r="AA112" s="14" t="str">
        <f t="shared" si="91"/>
        <v/>
      </c>
    </row>
    <row r="113" spans="1:27" ht="30" x14ac:dyDescent="0.25">
      <c r="A113" s="6">
        <v>181</v>
      </c>
      <c r="B113" s="34" t="s">
        <v>128</v>
      </c>
      <c r="C113" s="7"/>
      <c r="D113" s="7"/>
      <c r="E113" s="41">
        <f t="shared" si="87"/>
        <v>1.3670539986329464</v>
      </c>
      <c r="F113" s="2">
        <f t="shared" si="88"/>
        <v>43934.383458646618</v>
      </c>
      <c r="G113" s="2">
        <f t="shared" ca="1" si="89"/>
        <v>43913.804511278198</v>
      </c>
      <c r="H113" s="8"/>
      <c r="I113" s="8"/>
      <c r="J113" s="7"/>
      <c r="K113" s="3">
        <f>IF(C113="X",0,IF(D113="x",2*Tabelle2[[#This Row],[Gewicht der Fertigkeit (Seitenzahl)]],1*Tabelle2[[#This Row],[Gewicht der Fertigkeit (Seitenzahl)]]))</f>
        <v>1.6</v>
      </c>
      <c r="L113" s="9">
        <f t="shared" si="96"/>
        <v>1.0936431989063571E-2</v>
      </c>
      <c r="M113" s="9">
        <f t="shared" si="92"/>
        <v>103.3834586466165</v>
      </c>
      <c r="N113" s="3">
        <f t="shared" si="90"/>
        <v>1.6</v>
      </c>
      <c r="O113" s="9">
        <f t="shared" si="97"/>
        <v>1.0936431989063571E-2</v>
      </c>
      <c r="P113" s="9">
        <f t="shared" ref="P113:P117" ca="1" si="100">$C$8*O113</f>
        <v>2.6684894053315111</v>
      </c>
      <c r="Q113" s="9">
        <f t="shared" ref="Q113:Q118" ca="1" si="101">+P113+Q112</f>
        <v>201.8045112781956</v>
      </c>
      <c r="R113" s="10">
        <f t="shared" ref="R113:R117" ca="1" si="102">IF($C$3&gt;$C$4+M113,1,0)</f>
        <v>0</v>
      </c>
      <c r="S113" s="45">
        <v>1.6</v>
      </c>
      <c r="T113" s="14"/>
      <c r="U113" s="14"/>
      <c r="AA113" s="14" t="str">
        <f t="shared" si="91"/>
        <v/>
      </c>
    </row>
    <row r="114" spans="1:27" ht="30" x14ac:dyDescent="0.25">
      <c r="A114" s="6">
        <v>182</v>
      </c>
      <c r="B114" s="34" t="s">
        <v>129</v>
      </c>
      <c r="C114" s="7"/>
      <c r="D114" s="7"/>
      <c r="E114" s="41">
        <f t="shared" si="87"/>
        <v>0.598086124401914</v>
      </c>
      <c r="F114" s="2">
        <f t="shared" si="88"/>
        <v>43934.981544771021</v>
      </c>
      <c r="G114" s="2">
        <f t="shared" ca="1" si="89"/>
        <v>43914.971975393026</v>
      </c>
      <c r="H114" s="8"/>
      <c r="I114" s="8"/>
      <c r="J114" s="7"/>
      <c r="K114" s="3">
        <f>IF(C114="X",0,IF(D114="x",2*Tabelle2[[#This Row],[Gewicht der Fertigkeit (Seitenzahl)]],1*Tabelle2[[#This Row],[Gewicht der Fertigkeit (Seitenzahl)]]))</f>
        <v>0.7</v>
      </c>
      <c r="L114" s="9">
        <f t="shared" si="96"/>
        <v>4.7846889952153117E-3</v>
      </c>
      <c r="M114" s="9">
        <f t="shared" si="92"/>
        <v>103.98154477101842</v>
      </c>
      <c r="N114" s="3">
        <f t="shared" si="90"/>
        <v>0.7</v>
      </c>
      <c r="O114" s="9">
        <f t="shared" si="97"/>
        <v>4.7846889952153117E-3</v>
      </c>
      <c r="P114" s="9">
        <f t="shared" ca="1" si="100"/>
        <v>1.167464114832536</v>
      </c>
      <c r="Q114" s="9">
        <f t="shared" ca="1" si="101"/>
        <v>202.97197539302815</v>
      </c>
      <c r="R114" s="10">
        <f t="shared" ca="1" si="102"/>
        <v>0</v>
      </c>
      <c r="S114" s="45">
        <v>0.7</v>
      </c>
      <c r="T114" s="14"/>
      <c r="U114" s="14"/>
      <c r="AA114" s="14" t="str">
        <f t="shared" si="91"/>
        <v/>
      </c>
    </row>
    <row r="115" spans="1:27" x14ac:dyDescent="0.25">
      <c r="A115" s="6">
        <v>183</v>
      </c>
      <c r="B115" s="34" t="s">
        <v>130</v>
      </c>
      <c r="C115" s="7"/>
      <c r="D115" s="7"/>
      <c r="E115" s="41">
        <f t="shared" si="87"/>
        <v>1.6233766233766236</v>
      </c>
      <c r="F115" s="2">
        <f t="shared" si="88"/>
        <v>43936.604921394392</v>
      </c>
      <c r="G115" s="2">
        <f t="shared" ca="1" si="89"/>
        <v>43918.14080656186</v>
      </c>
      <c r="H115" s="8"/>
      <c r="I115" s="8"/>
      <c r="J115" s="7"/>
      <c r="K115" s="3">
        <f>IF(C115="X",0,IF(D115="x",2*Tabelle2[[#This Row],[Gewicht der Fertigkeit (Seitenzahl)]],1*Tabelle2[[#This Row],[Gewicht der Fertigkeit (Seitenzahl)]]))</f>
        <v>1.9</v>
      </c>
      <c r="L115" s="9">
        <f t="shared" si="96"/>
        <v>1.2987012987012988E-2</v>
      </c>
      <c r="M115" s="9">
        <f t="shared" si="92"/>
        <v>105.60492139439505</v>
      </c>
      <c r="N115" s="3">
        <f t="shared" si="90"/>
        <v>1.9</v>
      </c>
      <c r="O115" s="9">
        <f t="shared" si="97"/>
        <v>1.2987012987012988E-2</v>
      </c>
      <c r="P115" s="9">
        <f t="shared" ca="1" si="100"/>
        <v>3.168831168831169</v>
      </c>
      <c r="Q115" s="9">
        <f t="shared" ca="1" si="101"/>
        <v>206.14080656185931</v>
      </c>
      <c r="R115" s="10">
        <f t="shared" ca="1" si="102"/>
        <v>0</v>
      </c>
      <c r="S115" s="45">
        <v>1.9</v>
      </c>
      <c r="T115" s="14"/>
      <c r="U115" s="14"/>
      <c r="AA115" s="14" t="str">
        <f t="shared" si="91"/>
        <v/>
      </c>
    </row>
    <row r="116" spans="1:27" ht="30" x14ac:dyDescent="0.25">
      <c r="A116" s="6">
        <v>184</v>
      </c>
      <c r="B116" s="34" t="s">
        <v>131</v>
      </c>
      <c r="C116" s="7"/>
      <c r="D116" s="7"/>
      <c r="E116" s="41">
        <f t="shared" si="87"/>
        <v>0.93984962406015049</v>
      </c>
      <c r="F116" s="2">
        <f t="shared" si="88"/>
        <v>43937.544771018453</v>
      </c>
      <c r="G116" s="2">
        <f t="shared" ca="1" si="89"/>
        <v>43919.975393028028</v>
      </c>
      <c r="H116" s="8"/>
      <c r="I116" s="8"/>
      <c r="J116" s="7"/>
      <c r="K116" s="3">
        <f>IF(C116="X",0,IF(D116="x",2*Tabelle2[[#This Row],[Gewicht der Fertigkeit (Seitenzahl)]],1*Tabelle2[[#This Row],[Gewicht der Fertigkeit (Seitenzahl)]]))</f>
        <v>1.1000000000000001</v>
      </c>
      <c r="L116" s="9">
        <f t="shared" si="96"/>
        <v>7.5187969924812043E-3</v>
      </c>
      <c r="M116" s="9">
        <f t="shared" si="92"/>
        <v>106.54477101845519</v>
      </c>
      <c r="N116" s="3">
        <f t="shared" si="90"/>
        <v>1.1000000000000001</v>
      </c>
      <c r="O116" s="9">
        <f t="shared" si="97"/>
        <v>7.5187969924812043E-3</v>
      </c>
      <c r="P116" s="9">
        <f t="shared" ca="1" si="100"/>
        <v>1.8345864661654139</v>
      </c>
      <c r="Q116" s="9">
        <f t="shared" ca="1" si="101"/>
        <v>207.97539302802471</v>
      </c>
      <c r="R116" s="10">
        <f t="shared" ca="1" si="102"/>
        <v>0</v>
      </c>
      <c r="S116" s="45">
        <v>1.1000000000000001</v>
      </c>
      <c r="T116" s="14"/>
      <c r="U116" s="14"/>
      <c r="AA116" s="14" t="str">
        <f t="shared" si="91"/>
        <v/>
      </c>
    </row>
    <row r="117" spans="1:27" ht="30" x14ac:dyDescent="0.25">
      <c r="A117" s="6">
        <v>201</v>
      </c>
      <c r="B117" s="34" t="s">
        <v>132</v>
      </c>
      <c r="C117" s="7"/>
      <c r="D117" s="7"/>
      <c r="E117" s="41">
        <f t="shared" si="87"/>
        <v>0.7689678742310323</v>
      </c>
      <c r="F117" s="2">
        <f t="shared" si="88"/>
        <v>43938.313738892684</v>
      </c>
      <c r="G117" s="2">
        <f t="shared" ca="1" si="89"/>
        <v>43921.476418318525</v>
      </c>
      <c r="H117" s="8"/>
      <c r="I117" s="8"/>
      <c r="J117" s="7"/>
      <c r="K117" s="3">
        <f>IF(C117="X",0,IF(D117="x",2*Tabelle2[[#This Row],[Gewicht der Fertigkeit (Seitenzahl)]],1*Tabelle2[[#This Row],[Gewicht der Fertigkeit (Seitenzahl)]]))</f>
        <v>0.9</v>
      </c>
      <c r="L117" s="9">
        <f t="shared" si="96"/>
        <v>6.151742993848258E-3</v>
      </c>
      <c r="M117" s="9">
        <f t="shared" si="92"/>
        <v>107.31373889268623</v>
      </c>
      <c r="N117" s="3">
        <f t="shared" si="90"/>
        <v>0.9</v>
      </c>
      <c r="O117" s="9">
        <f t="shared" si="97"/>
        <v>6.151742993848258E-3</v>
      </c>
      <c r="P117" s="9">
        <f t="shared" ca="1" si="100"/>
        <v>1.5010252904989749</v>
      </c>
      <c r="Q117" s="9">
        <f t="shared" ca="1" si="101"/>
        <v>209.47641831852368</v>
      </c>
      <c r="R117" s="10">
        <f t="shared" ca="1" si="102"/>
        <v>0</v>
      </c>
      <c r="S117" s="45">
        <v>0.9</v>
      </c>
      <c r="T117" s="14"/>
      <c r="U117" s="14"/>
      <c r="AA117" s="14" t="str">
        <f t="shared" si="91"/>
        <v/>
      </c>
    </row>
    <row r="118" spans="1:27" ht="30" x14ac:dyDescent="0.25">
      <c r="A118" s="6">
        <v>202</v>
      </c>
      <c r="B118" s="34" t="s">
        <v>133</v>
      </c>
      <c r="C118" s="7"/>
      <c r="D118" s="7"/>
      <c r="E118" s="41">
        <f t="shared" si="87"/>
        <v>1.3670539986329464</v>
      </c>
      <c r="F118" s="2">
        <f t="shared" si="88"/>
        <v>43939.680792891319</v>
      </c>
      <c r="G118" s="2">
        <f t="shared" ca="1" si="89"/>
        <v>43924.144907723858</v>
      </c>
      <c r="H118" s="8"/>
      <c r="I118" s="8"/>
      <c r="J118" s="7"/>
      <c r="K118" s="3">
        <f>IF(C118="X",0,IF(D118="x",2*Tabelle2[[#This Row],[Gewicht der Fertigkeit (Seitenzahl)]],1*Tabelle2[[#This Row],[Gewicht der Fertigkeit (Seitenzahl)]]))</f>
        <v>1.6</v>
      </c>
      <c r="L118" s="9">
        <f t="shared" si="96"/>
        <v>1.0936431989063571E-2</v>
      </c>
      <c r="M118" s="9">
        <f t="shared" si="92"/>
        <v>108.68079289131917</v>
      </c>
      <c r="N118" s="3">
        <f t="shared" si="90"/>
        <v>1.6</v>
      </c>
      <c r="O118" s="9">
        <f t="shared" si="97"/>
        <v>1.0936431989063571E-2</v>
      </c>
      <c r="P118" s="9">
        <f t="shared" ref="P118:P122" ca="1" si="103">$C$8*O118</f>
        <v>2.6684894053315111</v>
      </c>
      <c r="Q118" s="9">
        <f t="shared" ca="1" si="101"/>
        <v>212.1449077238552</v>
      </c>
      <c r="R118" s="10">
        <f t="shared" ref="R118:R122" ca="1" si="104">IF($C$3&gt;$C$4+M118,1,0)</f>
        <v>0</v>
      </c>
      <c r="S118" s="45">
        <v>1.6</v>
      </c>
      <c r="T118" s="14"/>
      <c r="U118" s="14"/>
      <c r="AA118" s="14" t="str">
        <f t="shared" si="91"/>
        <v/>
      </c>
    </row>
    <row r="119" spans="1:27" ht="30" x14ac:dyDescent="0.25">
      <c r="A119" s="6">
        <v>211</v>
      </c>
      <c r="B119" s="34" t="s">
        <v>134</v>
      </c>
      <c r="C119" s="7"/>
      <c r="D119" s="7"/>
      <c r="E119" s="41">
        <f t="shared" si="87"/>
        <v>1.3670539986329464</v>
      </c>
      <c r="F119" s="2">
        <f t="shared" si="88"/>
        <v>43941.047846889953</v>
      </c>
      <c r="G119" s="2">
        <f t="shared" ca="1" si="89"/>
        <v>43926.81339712919</v>
      </c>
      <c r="H119" s="8"/>
      <c r="I119" s="8"/>
      <c r="J119" s="7"/>
      <c r="K119" s="3">
        <f>IF(C119="X",0,IF(D119="x",2*Tabelle2[[#This Row],[Gewicht der Fertigkeit (Seitenzahl)]],1*Tabelle2[[#This Row],[Gewicht der Fertigkeit (Seitenzahl)]]))</f>
        <v>1.6</v>
      </c>
      <c r="L119" s="9">
        <f t="shared" si="96"/>
        <v>1.0936431989063571E-2</v>
      </c>
      <c r="M119" s="9">
        <f t="shared" si="92"/>
        <v>110.04784688995211</v>
      </c>
      <c r="N119" s="3">
        <f t="shared" si="90"/>
        <v>1.6</v>
      </c>
      <c r="O119" s="9">
        <f t="shared" si="97"/>
        <v>1.0936431989063571E-2</v>
      </c>
      <c r="P119" s="9">
        <f t="shared" ca="1" si="103"/>
        <v>2.6684894053315111</v>
      </c>
      <c r="Q119" s="9">
        <f t="shared" ref="Q119:Q122" ca="1" si="105">+P119+Q118</f>
        <v>214.81339712918671</v>
      </c>
      <c r="R119" s="10">
        <f t="shared" ca="1" si="104"/>
        <v>0</v>
      </c>
      <c r="S119" s="45">
        <v>1.6</v>
      </c>
      <c r="T119" s="14"/>
      <c r="U119" s="14"/>
      <c r="AA119" s="14" t="str">
        <f t="shared" si="91"/>
        <v/>
      </c>
    </row>
    <row r="120" spans="1:27" ht="30" x14ac:dyDescent="0.25">
      <c r="A120" s="6">
        <v>212</v>
      </c>
      <c r="B120" s="34" t="s">
        <v>135</v>
      </c>
      <c r="C120" s="7"/>
      <c r="D120" s="7"/>
      <c r="E120" s="41">
        <f t="shared" si="87"/>
        <v>0.8544087491455914</v>
      </c>
      <c r="F120" s="2">
        <f t="shared" si="88"/>
        <v>43941.902255639099</v>
      </c>
      <c r="G120" s="2">
        <f t="shared" ca="1" si="89"/>
        <v>43928.481203007519</v>
      </c>
      <c r="H120" s="8"/>
      <c r="I120" s="8"/>
      <c r="J120" s="7"/>
      <c r="K120" s="3">
        <f>IF(C120="X",0,IF(D120="x",2*Tabelle2[[#This Row],[Gewicht der Fertigkeit (Seitenzahl)]],1*Tabelle2[[#This Row],[Gewicht der Fertigkeit (Seitenzahl)]]))</f>
        <v>1</v>
      </c>
      <c r="L120" s="9">
        <f t="shared" si="96"/>
        <v>6.8352699931647307E-3</v>
      </c>
      <c r="M120" s="9">
        <f t="shared" si="92"/>
        <v>110.9022556390977</v>
      </c>
      <c r="N120" s="3">
        <f t="shared" si="90"/>
        <v>1</v>
      </c>
      <c r="O120" s="9">
        <f t="shared" si="97"/>
        <v>6.8352699931647307E-3</v>
      </c>
      <c r="P120" s="9">
        <f t="shared" ca="1" si="103"/>
        <v>1.6678058783321943</v>
      </c>
      <c r="Q120" s="9">
        <f t="shared" ca="1" si="105"/>
        <v>216.4812030075189</v>
      </c>
      <c r="R120" s="10">
        <f t="shared" ca="1" si="104"/>
        <v>0</v>
      </c>
      <c r="S120" s="45">
        <v>1</v>
      </c>
      <c r="T120" s="14"/>
      <c r="U120" s="14"/>
      <c r="AA120" s="14" t="str">
        <f t="shared" si="91"/>
        <v/>
      </c>
    </row>
    <row r="121" spans="1:27" ht="30" x14ac:dyDescent="0.25">
      <c r="A121" s="6">
        <v>213</v>
      </c>
      <c r="B121" s="34" t="s">
        <v>136</v>
      </c>
      <c r="C121" s="7"/>
      <c r="D121" s="7"/>
      <c r="E121" s="41">
        <f t="shared" si="87"/>
        <v>0.93984962406015049</v>
      </c>
      <c r="F121" s="2">
        <f t="shared" si="88"/>
        <v>43942.84210526316</v>
      </c>
      <c r="G121" s="2">
        <f t="shared" ca="1" si="89"/>
        <v>43930.315789473687</v>
      </c>
      <c r="H121" s="8"/>
      <c r="I121" s="8"/>
      <c r="J121" s="7"/>
      <c r="K121" s="3">
        <f>IF(C121="X",0,IF(D121="x",2*Tabelle2[[#This Row],[Gewicht der Fertigkeit (Seitenzahl)]],1*Tabelle2[[#This Row],[Gewicht der Fertigkeit (Seitenzahl)]]))</f>
        <v>1.1000000000000001</v>
      </c>
      <c r="L121" s="9">
        <f t="shared" si="96"/>
        <v>7.5187969924812043E-3</v>
      </c>
      <c r="M121" s="9">
        <f t="shared" si="92"/>
        <v>111.84210526315785</v>
      </c>
      <c r="N121" s="3">
        <f t="shared" si="90"/>
        <v>1.1000000000000001</v>
      </c>
      <c r="O121" s="9">
        <f t="shared" si="97"/>
        <v>7.5187969924812043E-3</v>
      </c>
      <c r="P121" s="9">
        <f t="shared" ca="1" si="103"/>
        <v>1.8345864661654139</v>
      </c>
      <c r="Q121" s="9">
        <f t="shared" ca="1" si="105"/>
        <v>218.3157894736843</v>
      </c>
      <c r="R121" s="10">
        <f t="shared" ca="1" si="104"/>
        <v>0</v>
      </c>
      <c r="S121" s="45">
        <v>1.1000000000000001</v>
      </c>
      <c r="T121" s="14"/>
      <c r="U121" s="14"/>
      <c r="AA121" s="14" t="str">
        <f t="shared" si="91"/>
        <v/>
      </c>
    </row>
    <row r="122" spans="1:27" ht="30" x14ac:dyDescent="0.25">
      <c r="A122" s="6">
        <v>221</v>
      </c>
      <c r="B122" s="34" t="s">
        <v>164</v>
      </c>
      <c r="C122" s="7"/>
      <c r="D122" s="7"/>
      <c r="E122" s="41">
        <f t="shared" si="87"/>
        <v>0.8544087491455914</v>
      </c>
      <c r="F122" s="2">
        <f t="shared" si="88"/>
        <v>43943.696514012307</v>
      </c>
      <c r="G122" s="2">
        <f t="shared" ca="1" si="89"/>
        <v>43931.983595352016</v>
      </c>
      <c r="H122" s="8"/>
      <c r="I122" s="8"/>
      <c r="J122" s="7"/>
      <c r="K122" s="3">
        <f>IF(C122="X",0,IF(D122="x",2*Tabelle2[[#This Row],[Gewicht der Fertigkeit (Seitenzahl)]],1*Tabelle2[[#This Row],[Gewicht der Fertigkeit (Seitenzahl)]]))</f>
        <v>1</v>
      </c>
      <c r="L122" s="9">
        <f t="shared" si="96"/>
        <v>6.8352699931647307E-3</v>
      </c>
      <c r="M122" s="9">
        <f t="shared" si="92"/>
        <v>112.69651401230344</v>
      </c>
      <c r="N122" s="3">
        <f t="shared" si="90"/>
        <v>1</v>
      </c>
      <c r="O122" s="9">
        <f t="shared" si="97"/>
        <v>6.8352699931647307E-3</v>
      </c>
      <c r="P122" s="9">
        <f t="shared" ca="1" si="103"/>
        <v>1.6678058783321943</v>
      </c>
      <c r="Q122" s="9">
        <f t="shared" ca="1" si="105"/>
        <v>219.98359535201649</v>
      </c>
      <c r="R122" s="10">
        <f t="shared" ca="1" si="104"/>
        <v>0</v>
      </c>
      <c r="S122" s="45">
        <v>1</v>
      </c>
      <c r="T122" s="14"/>
      <c r="U122" s="14"/>
      <c r="AA122" s="14" t="str">
        <f t="shared" si="91"/>
        <v/>
      </c>
    </row>
    <row r="123" spans="1:27" x14ac:dyDescent="0.25">
      <c r="A123" s="6">
        <v>222</v>
      </c>
      <c r="B123" s="34" t="s">
        <v>137</v>
      </c>
      <c r="C123" s="7"/>
      <c r="D123" s="7"/>
      <c r="E123" s="41">
        <f t="shared" si="87"/>
        <v>1.1107313738892688</v>
      </c>
      <c r="F123" s="2">
        <f t="shared" si="88"/>
        <v>43944.80724538619</v>
      </c>
      <c r="G123" s="2">
        <f t="shared" ca="1" si="89"/>
        <v>43934.151742993847</v>
      </c>
      <c r="H123" s="8"/>
      <c r="I123" s="8"/>
      <c r="J123" s="7"/>
      <c r="K123" s="3">
        <f>IF(C123="X",0,IF(D123="x",2*Tabelle2[[#This Row],[Gewicht der Fertigkeit (Seitenzahl)]],1*Tabelle2[[#This Row],[Gewicht der Fertigkeit (Seitenzahl)]]))</f>
        <v>1.3</v>
      </c>
      <c r="L123" s="9">
        <f t="shared" si="96"/>
        <v>8.8858509911141498E-3</v>
      </c>
      <c r="M123" s="9">
        <f t="shared" si="92"/>
        <v>113.8072453861927</v>
      </c>
      <c r="N123" s="3">
        <f t="shared" si="90"/>
        <v>1.3</v>
      </c>
      <c r="O123" s="9">
        <f t="shared" si="97"/>
        <v>8.8858509911141498E-3</v>
      </c>
      <c r="P123" s="9">
        <f t="shared" ref="P123:P125" ca="1" si="106">$C$8*O123</f>
        <v>2.1681476418318524</v>
      </c>
      <c r="Q123" s="9">
        <f t="shared" ref="Q123:Q127" ca="1" si="107">+P123+Q122</f>
        <v>222.15174299384836</v>
      </c>
      <c r="R123" s="10">
        <f t="shared" ref="R123:R125" ca="1" si="108">IF($C$3&gt;$C$4+M123,1,0)</f>
        <v>0</v>
      </c>
      <c r="S123" s="45">
        <v>1.3</v>
      </c>
      <c r="T123" s="14"/>
      <c r="U123" s="14"/>
      <c r="AA123" s="14" t="str">
        <f t="shared" si="91"/>
        <v/>
      </c>
    </row>
    <row r="124" spans="1:27" x14ac:dyDescent="0.25">
      <c r="A124" s="6">
        <v>223</v>
      </c>
      <c r="B124" s="34" t="s">
        <v>138</v>
      </c>
      <c r="C124" s="7"/>
      <c r="D124" s="7"/>
      <c r="E124" s="41">
        <f t="shared" si="87"/>
        <v>1.6233766233766236</v>
      </c>
      <c r="F124" s="2">
        <f t="shared" si="88"/>
        <v>43946.430622009568</v>
      </c>
      <c r="G124" s="2">
        <f t="shared" ca="1" si="89"/>
        <v>43937.320574162681</v>
      </c>
      <c r="H124" s="8"/>
      <c r="I124" s="8"/>
      <c r="J124" s="7"/>
      <c r="K124" s="3">
        <f>IF(C124="X",0,IF(D124="x",2*Tabelle2[[#This Row],[Gewicht der Fertigkeit (Seitenzahl)]],1*Tabelle2[[#This Row],[Gewicht der Fertigkeit (Seitenzahl)]]))</f>
        <v>1.9</v>
      </c>
      <c r="L124" s="9">
        <f t="shared" si="96"/>
        <v>1.2987012987012988E-2</v>
      </c>
      <c r="M124" s="9">
        <f t="shared" si="92"/>
        <v>115.43062200956933</v>
      </c>
      <c r="N124" s="3">
        <f t="shared" si="90"/>
        <v>1.9</v>
      </c>
      <c r="O124" s="9">
        <f t="shared" si="97"/>
        <v>1.2987012987012988E-2</v>
      </c>
      <c r="P124" s="9">
        <f t="shared" ca="1" si="106"/>
        <v>3.168831168831169</v>
      </c>
      <c r="Q124" s="9">
        <f t="shared" ca="1" si="107"/>
        <v>225.32057416267952</v>
      </c>
      <c r="R124" s="10">
        <f t="shared" ca="1" si="108"/>
        <v>0</v>
      </c>
      <c r="S124" s="45">
        <v>1.9</v>
      </c>
      <c r="T124" s="14"/>
      <c r="U124" s="14"/>
      <c r="AA124" s="14" t="str">
        <f t="shared" si="91"/>
        <v/>
      </c>
    </row>
    <row r="125" spans="1:27" x14ac:dyDescent="0.25">
      <c r="A125" s="6">
        <v>224</v>
      </c>
      <c r="B125" s="34" t="s">
        <v>139</v>
      </c>
      <c r="C125" s="7"/>
      <c r="D125" s="7"/>
      <c r="E125" s="41">
        <f t="shared" si="87"/>
        <v>0.7689678742310323</v>
      </c>
      <c r="F125" s="2">
        <f t="shared" si="88"/>
        <v>43947.199589883799</v>
      </c>
      <c r="G125" s="2">
        <f t="shared" ca="1" si="89"/>
        <v>43938.821599453178</v>
      </c>
      <c r="H125" s="8"/>
      <c r="I125" s="8"/>
      <c r="J125" s="7"/>
      <c r="K125" s="3">
        <f>IF(C125="X",0,IF(D125="x",2*Tabelle2[[#This Row],[Gewicht der Fertigkeit (Seitenzahl)]],1*Tabelle2[[#This Row],[Gewicht der Fertigkeit (Seitenzahl)]]))</f>
        <v>0.9</v>
      </c>
      <c r="L125" s="9">
        <f t="shared" si="96"/>
        <v>6.151742993848258E-3</v>
      </c>
      <c r="M125" s="9">
        <f t="shared" si="92"/>
        <v>116.19958988380037</v>
      </c>
      <c r="N125" s="3">
        <f t="shared" si="90"/>
        <v>0.9</v>
      </c>
      <c r="O125" s="9">
        <f t="shared" si="97"/>
        <v>6.151742993848258E-3</v>
      </c>
      <c r="P125" s="9">
        <f t="shared" ca="1" si="106"/>
        <v>1.5010252904989749</v>
      </c>
      <c r="Q125" s="9">
        <f t="shared" ca="1" si="107"/>
        <v>226.82159945317849</v>
      </c>
      <c r="R125" s="10">
        <f t="shared" ca="1" si="108"/>
        <v>0</v>
      </c>
      <c r="S125" s="45">
        <v>0.9</v>
      </c>
      <c r="T125" s="14"/>
      <c r="U125" s="14"/>
      <c r="AA125" s="14" t="str">
        <f t="shared" si="91"/>
        <v/>
      </c>
    </row>
    <row r="126" spans="1:27" ht="30" x14ac:dyDescent="0.25">
      <c r="A126" s="6">
        <v>231</v>
      </c>
      <c r="B126" s="34" t="s">
        <v>140</v>
      </c>
      <c r="C126" s="7"/>
      <c r="D126" s="7"/>
      <c r="E126" s="41">
        <f t="shared" si="87"/>
        <v>1.4524948735475054</v>
      </c>
      <c r="F126" s="2">
        <f t="shared" si="88"/>
        <v>43948.652084757348</v>
      </c>
      <c r="G126" s="2">
        <f t="shared" ca="1" si="89"/>
        <v>43941.656869446342</v>
      </c>
      <c r="H126" s="8"/>
      <c r="I126" s="8"/>
      <c r="J126" s="7"/>
      <c r="K126" s="3">
        <f>IF(C126="X",0,IF(D126="x",2*Tabelle2[[#This Row],[Gewicht der Fertigkeit (Seitenzahl)]],1*Tabelle2[[#This Row],[Gewicht der Fertigkeit (Seitenzahl)]]))</f>
        <v>1.7</v>
      </c>
      <c r="L126" s="9">
        <f t="shared" si="96"/>
        <v>1.1619958988380042E-2</v>
      </c>
      <c r="M126" s="9">
        <f t="shared" si="92"/>
        <v>117.65208475734788</v>
      </c>
      <c r="N126" s="3">
        <f t="shared" si="90"/>
        <v>1.7</v>
      </c>
      <c r="O126" s="9">
        <f t="shared" si="97"/>
        <v>1.1619958988380042E-2</v>
      </c>
      <c r="P126" s="9">
        <f t="shared" ca="1" si="98"/>
        <v>2.8352699931647303</v>
      </c>
      <c r="Q126" s="9">
        <f t="shared" ca="1" si="107"/>
        <v>229.65686944634322</v>
      </c>
      <c r="R126" s="10">
        <f t="shared" ca="1" si="99"/>
        <v>0</v>
      </c>
      <c r="S126" s="45">
        <v>1.7</v>
      </c>
      <c r="T126" s="14"/>
      <c r="U126" s="14"/>
      <c r="AA126" s="14" t="str">
        <f t="shared" si="91"/>
        <v/>
      </c>
    </row>
    <row r="127" spans="1:27" ht="30" x14ac:dyDescent="0.25">
      <c r="A127" s="6">
        <v>232</v>
      </c>
      <c r="B127" s="31" t="s">
        <v>141</v>
      </c>
      <c r="C127" s="7"/>
      <c r="D127" s="7"/>
      <c r="E127" s="41">
        <f t="shared" si="87"/>
        <v>0.6835269993164732</v>
      </c>
      <c r="F127" s="2">
        <f t="shared" si="88"/>
        <v>43949.335611756665</v>
      </c>
      <c r="G127" s="2">
        <f t="shared" ca="1" si="89"/>
        <v>43942.991114149008</v>
      </c>
      <c r="H127" s="8"/>
      <c r="I127" s="8"/>
      <c r="J127" s="7"/>
      <c r="K127" s="3">
        <f>IF(C127="X",0,IF(D127="x",2*Tabelle2[[#This Row],[Gewicht der Fertigkeit (Seitenzahl)]],1*Tabelle2[[#This Row],[Gewicht der Fertigkeit (Seitenzahl)]]))</f>
        <v>0.8</v>
      </c>
      <c r="L127" s="9">
        <f t="shared" si="96"/>
        <v>5.4682159945317853E-3</v>
      </c>
      <c r="M127" s="9">
        <f t="shared" si="92"/>
        <v>118.33561175666435</v>
      </c>
      <c r="N127" s="3">
        <f t="shared" si="90"/>
        <v>0.8</v>
      </c>
      <c r="O127" s="9">
        <f t="shared" si="97"/>
        <v>5.4682159945317853E-3</v>
      </c>
      <c r="P127" s="9">
        <f t="shared" ca="1" si="6"/>
        <v>1.3342447026657556</v>
      </c>
      <c r="Q127" s="9">
        <f t="shared" ca="1" si="107"/>
        <v>230.99111414900898</v>
      </c>
      <c r="R127" s="10">
        <f t="shared" ca="1" si="7"/>
        <v>0</v>
      </c>
      <c r="S127" s="45">
        <v>0.8</v>
      </c>
      <c r="T127" s="14"/>
      <c r="U127" s="14"/>
      <c r="AA127" s="14" t="str">
        <f t="shared" si="91"/>
        <v/>
      </c>
    </row>
    <row r="128" spans="1:27" ht="45" x14ac:dyDescent="0.25">
      <c r="A128" s="6" t="s">
        <v>180</v>
      </c>
      <c r="B128" s="31" t="s">
        <v>181</v>
      </c>
      <c r="C128" s="7"/>
      <c r="D128" s="7"/>
      <c r="E128" s="41">
        <f t="shared" si="87"/>
        <v>1.5379357484620646</v>
      </c>
      <c r="F128" s="2">
        <f t="shared" si="88"/>
        <v>43950.873547505129</v>
      </c>
      <c r="G128" s="2">
        <f t="shared" ca="1" si="89"/>
        <v>43945.993164730004</v>
      </c>
      <c r="H128" s="8"/>
      <c r="I128" s="8"/>
      <c r="J128" s="7"/>
      <c r="K128" s="3">
        <f>IF(C128="X",0,IF(D128="x",2*Tabelle2[[#This Row],[Gewicht der Fertigkeit (Seitenzahl)]],1*Tabelle2[[#This Row],[Gewicht der Fertigkeit (Seitenzahl)]]))</f>
        <v>1.8</v>
      </c>
      <c r="L128" s="9">
        <f t="shared" si="96"/>
        <v>1.2303485987696516E-2</v>
      </c>
      <c r="M128" s="9">
        <f>+E128+M127</f>
        <v>119.87354750512641</v>
      </c>
      <c r="N128" s="3">
        <f t="shared" si="90"/>
        <v>1.8</v>
      </c>
      <c r="O128" s="9">
        <f t="shared" si="97"/>
        <v>1.2303485987696516E-2</v>
      </c>
      <c r="P128" s="9">
        <f t="shared" ca="1" si="6"/>
        <v>3.0020505809979499</v>
      </c>
      <c r="Q128" s="9">
        <f t="shared" ca="1" si="10"/>
        <v>233.99316473000692</v>
      </c>
      <c r="R128" s="10">
        <f t="shared" ca="1" si="7"/>
        <v>0</v>
      </c>
      <c r="S128" s="45">
        <v>1.8</v>
      </c>
      <c r="T128" s="14"/>
      <c r="U128" s="14"/>
      <c r="AA128" s="14" t="str">
        <f t="shared" si="91"/>
        <v/>
      </c>
    </row>
    <row r="129" spans="1:43" ht="60" x14ac:dyDescent="0.25">
      <c r="A129" s="6" t="s">
        <v>182</v>
      </c>
      <c r="B129" s="31" t="s">
        <v>183</v>
      </c>
      <c r="C129" s="7"/>
      <c r="D129" s="7"/>
      <c r="E129" s="41">
        <f t="shared" ref="E129" si="109">$C$6*L129</f>
        <v>0.8544087491455914</v>
      </c>
      <c r="F129" s="2">
        <f t="shared" ref="F129" si="110">IF(E129&gt;0,C$4+M129,"")</f>
        <v>43951.727956254275</v>
      </c>
      <c r="G129" s="2">
        <f t="shared" ref="G129" ca="1" si="111">IF(P129&gt;0,C$3+Q129,"")</f>
        <v>43947.66097060834</v>
      </c>
      <c r="H129" s="8"/>
      <c r="I129" s="8"/>
      <c r="J129" s="7" t="s">
        <v>191</v>
      </c>
      <c r="K129" s="3">
        <f>IF(C129="X",0,IF(D129="x",2*Tabelle2[[#This Row],[Gewicht der Fertigkeit (Seitenzahl)]],1*Tabelle2[[#This Row],[Gewicht der Fertigkeit (Seitenzahl)]]))</f>
        <v>1</v>
      </c>
      <c r="L129" s="9">
        <f t="shared" si="96"/>
        <v>6.8352699931647307E-3</v>
      </c>
      <c r="M129" s="9">
        <f>+E129+M128</f>
        <v>120.727956254272</v>
      </c>
      <c r="N129" s="3">
        <f t="shared" ref="N129" si="112">IF(J129="X",0,K129)</f>
        <v>1</v>
      </c>
      <c r="O129" s="9">
        <f t="shared" si="97"/>
        <v>6.8352699931647307E-3</v>
      </c>
      <c r="P129" s="9">
        <f t="shared" ref="P129" ca="1" si="113">$C$8*O129</f>
        <v>1.6678058783321943</v>
      </c>
      <c r="Q129" s="9">
        <f t="shared" ref="Q129" ca="1" si="114">+P129+Q128</f>
        <v>235.66097060833911</v>
      </c>
      <c r="R129" s="10">
        <f t="shared" ref="R129" ca="1" si="115">IF($C$3&gt;$C$4+M129,1,0)</f>
        <v>0</v>
      </c>
      <c r="S129" s="45">
        <v>1</v>
      </c>
      <c r="T129" s="14"/>
      <c r="U129" s="14"/>
      <c r="AA129" s="14" t="str">
        <f t="shared" ref="AA129" si="116">(IF(J129="X",A129,""))</f>
        <v/>
      </c>
    </row>
    <row r="130" spans="1:43" ht="30" x14ac:dyDescent="0.25">
      <c r="A130" s="6">
        <v>234</v>
      </c>
      <c r="B130" s="31" t="s">
        <v>142</v>
      </c>
      <c r="C130" s="7"/>
      <c r="D130" s="7"/>
      <c r="E130" s="41">
        <f t="shared" si="87"/>
        <v>0.6835269993164732</v>
      </c>
      <c r="F130" s="2">
        <f t="shared" si="88"/>
        <v>43952.411483253585</v>
      </c>
      <c r="G130" s="2">
        <f t="shared" ca="1" si="89"/>
        <v>43948.995215311006</v>
      </c>
      <c r="H130" s="8"/>
      <c r="I130" s="8"/>
      <c r="J130" s="7"/>
      <c r="K130" s="3">
        <f>IF(C130="X",0,IF(D130="x",2*Tabelle2[[#This Row],[Gewicht der Fertigkeit (Seitenzahl)]],1*Tabelle2[[#This Row],[Gewicht der Fertigkeit (Seitenzahl)]]))</f>
        <v>0.8</v>
      </c>
      <c r="L130" s="9">
        <f t="shared" si="96"/>
        <v>5.4682159945317853E-3</v>
      </c>
      <c r="M130" s="9">
        <f>+E130+M129</f>
        <v>121.41148325358847</v>
      </c>
      <c r="N130" s="3">
        <f t="shared" si="90"/>
        <v>0.8</v>
      </c>
      <c r="O130" s="9">
        <f t="shared" si="97"/>
        <v>5.4682159945317853E-3</v>
      </c>
      <c r="P130" s="9">
        <f t="shared" ca="1" si="6"/>
        <v>1.3342447026657556</v>
      </c>
      <c r="Q130" s="9">
        <f ca="1">+P130+Q129</f>
        <v>236.99521531100487</v>
      </c>
      <c r="R130" s="10">
        <f t="shared" ca="1" si="7"/>
        <v>0</v>
      </c>
      <c r="S130" s="45">
        <v>0.8</v>
      </c>
      <c r="T130" s="14"/>
      <c r="U130" s="14"/>
      <c r="AA130" s="14" t="str">
        <f t="shared" si="91"/>
        <v/>
      </c>
    </row>
    <row r="131" spans="1:43" x14ac:dyDescent="0.25">
      <c r="A131" s="6">
        <v>235</v>
      </c>
      <c r="B131" s="31" t="s">
        <v>190</v>
      </c>
      <c r="C131" s="7"/>
      <c r="D131" s="7"/>
      <c r="E131" s="41">
        <f t="shared" si="87"/>
        <v>0.93984962406015049</v>
      </c>
      <c r="F131" s="2">
        <f t="shared" si="88"/>
        <v>43953.351332877646</v>
      </c>
      <c r="G131" s="2">
        <f t="shared" ca="1" si="89"/>
        <v>43950.829801777167</v>
      </c>
      <c r="H131" s="8"/>
      <c r="I131" s="8"/>
      <c r="J131" s="7"/>
      <c r="K131" s="3">
        <f>IF(C131="X",0,IF(D131="x",2*Tabelle2[[#This Row],[Gewicht der Fertigkeit (Seitenzahl)]],1*Tabelle2[[#This Row],[Gewicht der Fertigkeit (Seitenzahl)]]))</f>
        <v>1.1000000000000001</v>
      </c>
      <c r="L131" s="9">
        <f t="shared" si="96"/>
        <v>7.5187969924812043E-3</v>
      </c>
      <c r="M131" s="9">
        <f t="shared" si="92"/>
        <v>122.35133287764862</v>
      </c>
      <c r="N131" s="3">
        <f t="shared" si="90"/>
        <v>1.1000000000000001</v>
      </c>
      <c r="O131" s="9">
        <f t="shared" si="97"/>
        <v>7.5187969924812043E-3</v>
      </c>
      <c r="P131" s="9">
        <f t="shared" ca="1" si="6"/>
        <v>1.8345864661654139</v>
      </c>
      <c r="Q131" s="9">
        <f t="shared" ca="1" si="10"/>
        <v>238.82980177717027</v>
      </c>
      <c r="R131" s="10">
        <f t="shared" ca="1" si="7"/>
        <v>0</v>
      </c>
      <c r="S131" s="45">
        <v>1.1000000000000001</v>
      </c>
      <c r="T131" s="14"/>
      <c r="U131" s="14"/>
      <c r="AA131" s="14" t="str">
        <f t="shared" si="91"/>
        <v/>
      </c>
    </row>
    <row r="132" spans="1:43" x14ac:dyDescent="0.25">
      <c r="A132" s="6">
        <v>241</v>
      </c>
      <c r="B132" s="31" t="s">
        <v>143</v>
      </c>
      <c r="C132" s="7"/>
      <c r="D132" s="7"/>
      <c r="E132" s="41">
        <f t="shared" si="87"/>
        <v>1.2816131237183872</v>
      </c>
      <c r="F132" s="2">
        <f t="shared" si="88"/>
        <v>43954.632946001366</v>
      </c>
      <c r="G132" s="2">
        <f t="shared" ca="1" si="89"/>
        <v>43953.331510594668</v>
      </c>
      <c r="H132" s="8"/>
      <c r="I132" s="8"/>
      <c r="J132" s="7"/>
      <c r="K132" s="3">
        <f>IF(C132="X",0,IF(D132="x",2*Tabelle2[[#This Row],[Gewicht der Fertigkeit (Seitenzahl)]],1*Tabelle2[[#This Row],[Gewicht der Fertigkeit (Seitenzahl)]]))</f>
        <v>1.5</v>
      </c>
      <c r="L132" s="9">
        <f t="shared" si="96"/>
        <v>1.0252904989747097E-2</v>
      </c>
      <c r="M132" s="9">
        <f t="shared" si="92"/>
        <v>123.632946001367</v>
      </c>
      <c r="N132" s="3">
        <f t="shared" si="90"/>
        <v>1.5</v>
      </c>
      <c r="O132" s="9">
        <f t="shared" si="97"/>
        <v>1.0252904989747097E-2</v>
      </c>
      <c r="P132" s="9">
        <f t="shared" ca="1" si="6"/>
        <v>2.5017088174982915</v>
      </c>
      <c r="Q132" s="9">
        <f t="shared" ca="1" si="10"/>
        <v>241.33151059466857</v>
      </c>
      <c r="R132" s="10">
        <f t="shared" ca="1" si="7"/>
        <v>0</v>
      </c>
      <c r="S132" s="45">
        <v>1.5</v>
      </c>
      <c r="T132" s="14"/>
      <c r="U132" s="14"/>
      <c r="AA132" s="14" t="str">
        <f t="shared" si="91"/>
        <v/>
      </c>
    </row>
    <row r="133" spans="1:43" x14ac:dyDescent="0.25">
      <c r="A133" s="6">
        <v>242</v>
      </c>
      <c r="B133" s="31" t="s">
        <v>144</v>
      </c>
      <c r="C133" s="7"/>
      <c r="D133" s="7"/>
      <c r="E133" s="41">
        <f t="shared" si="87"/>
        <v>1.3670539986329464</v>
      </c>
      <c r="F133" s="2">
        <f t="shared" si="88"/>
        <v>43956</v>
      </c>
      <c r="G133" s="2">
        <f t="shared" ca="1" si="89"/>
        <v>43956</v>
      </c>
      <c r="H133" s="8"/>
      <c r="I133" s="8"/>
      <c r="J133" s="7"/>
      <c r="K133" s="3">
        <f>IF(C133="X",0,IF(D133="x",2*Tabelle2[[#This Row],[Gewicht der Fertigkeit (Seitenzahl)]],1*Tabelle2[[#This Row],[Gewicht der Fertigkeit (Seitenzahl)]]))</f>
        <v>1.6</v>
      </c>
      <c r="L133" s="9">
        <f t="shared" si="96"/>
        <v>1.0936431989063571E-2</v>
      </c>
      <c r="M133" s="9">
        <f t="shared" si="92"/>
        <v>124.99999999999994</v>
      </c>
      <c r="N133" s="3">
        <f t="shared" si="90"/>
        <v>1.6</v>
      </c>
      <c r="O133" s="9">
        <f t="shared" si="97"/>
        <v>1.0936431989063571E-2</v>
      </c>
      <c r="P133" s="9">
        <f t="shared" ref="P133" ca="1" si="117">$C$8*O133</f>
        <v>2.6684894053315111</v>
      </c>
      <c r="Q133" s="9">
        <f t="shared" ref="Q133" ca="1" si="118">+P133+Q132</f>
        <v>244.00000000000009</v>
      </c>
      <c r="R133" s="10">
        <f t="shared" ref="R133" ca="1" si="119">IF($C$3&gt;$C$4+M133,1,0)</f>
        <v>0</v>
      </c>
      <c r="S133" s="45">
        <v>1.6</v>
      </c>
      <c r="T133" s="14"/>
      <c r="U133" s="14"/>
      <c r="AA133" s="14" t="str">
        <f t="shared" si="91"/>
        <v/>
      </c>
    </row>
    <row r="134" spans="1:43" x14ac:dyDescent="0.25">
      <c r="G134"/>
      <c r="H134"/>
      <c r="I134"/>
      <c r="K134" s="1"/>
      <c r="L134" s="1"/>
      <c r="M134" s="1"/>
      <c r="N134" s="1"/>
      <c r="R134"/>
      <c r="S134" s="46"/>
      <c r="T134" s="14"/>
      <c r="U134" s="14"/>
    </row>
    <row r="135" spans="1:43" ht="29.25" customHeight="1" x14ac:dyDescent="0.25">
      <c r="A135" s="49" t="s">
        <v>193</v>
      </c>
      <c r="B135" s="49"/>
      <c r="C135" s="49"/>
      <c r="D135" s="49"/>
      <c r="E135" s="49"/>
      <c r="F135" s="49"/>
      <c r="G135" s="49"/>
      <c r="H135" s="49"/>
      <c r="I135" s="49"/>
      <c r="J135" s="49"/>
      <c r="K135" s="49"/>
      <c r="O135"/>
      <c r="P135"/>
      <c r="Q135"/>
      <c r="R135"/>
      <c r="S135" s="47"/>
      <c r="T135"/>
      <c r="U135"/>
      <c r="V135"/>
      <c r="W135"/>
      <c r="X135"/>
      <c r="Y135"/>
      <c r="Z135"/>
      <c r="AA135"/>
      <c r="AB135"/>
      <c r="AC135"/>
      <c r="AD135"/>
      <c r="AE135"/>
      <c r="AF135"/>
      <c r="AG135"/>
      <c r="AH135"/>
      <c r="AI135"/>
      <c r="AJ135"/>
      <c r="AK135"/>
      <c r="AL135"/>
      <c r="AM135"/>
      <c r="AN135"/>
      <c r="AO135"/>
      <c r="AP135"/>
      <c r="AQ135"/>
    </row>
    <row r="136" spans="1:43" x14ac:dyDescent="0.25">
      <c r="G136"/>
      <c r="H136"/>
      <c r="I136"/>
      <c r="K136" s="1"/>
      <c r="L136" s="1"/>
      <c r="M136" s="1"/>
      <c r="N136" s="1"/>
      <c r="R136"/>
      <c r="S136" s="46"/>
      <c r="T136" s="14"/>
      <c r="U136" s="14"/>
    </row>
    <row r="137" spans="1:43" x14ac:dyDescent="0.25">
      <c r="S137" s="46"/>
      <c r="T137" s="14"/>
      <c r="U137" s="14"/>
    </row>
    <row r="138" spans="1:43" x14ac:dyDescent="0.25">
      <c r="S138" s="46"/>
      <c r="T138" s="14"/>
      <c r="U138" s="14"/>
    </row>
    <row r="139" spans="1:43" x14ac:dyDescent="0.25">
      <c r="S139" s="46"/>
      <c r="T139" s="14"/>
      <c r="U139" s="14"/>
    </row>
    <row r="140" spans="1:43" x14ac:dyDescent="0.25">
      <c r="S140" s="46"/>
      <c r="T140" s="14"/>
      <c r="U140" s="14"/>
    </row>
    <row r="141" spans="1:43" x14ac:dyDescent="0.25">
      <c r="S141" s="46"/>
      <c r="T141" s="14"/>
      <c r="U141" s="14"/>
    </row>
    <row r="142" spans="1:43" x14ac:dyDescent="0.25">
      <c r="S142" s="46"/>
      <c r="T142" s="14"/>
      <c r="U142" s="14"/>
    </row>
    <row r="143" spans="1:43" x14ac:dyDescent="0.25">
      <c r="S143" s="46"/>
      <c r="T143" s="14"/>
      <c r="U143" s="14"/>
    </row>
    <row r="144" spans="1:43" x14ac:dyDescent="0.25">
      <c r="S144" s="46"/>
      <c r="T144" s="14"/>
      <c r="U144" s="14"/>
    </row>
    <row r="145" spans="19:21" x14ac:dyDescent="0.25">
      <c r="S145" s="46"/>
      <c r="T145" s="14"/>
      <c r="U145" s="14"/>
    </row>
    <row r="146" spans="19:21" x14ac:dyDescent="0.25">
      <c r="S146" s="46"/>
      <c r="T146" s="14"/>
      <c r="U146" s="14"/>
    </row>
  </sheetData>
  <sheetProtection selectLockedCells="1"/>
  <mergeCells count="2">
    <mergeCell ref="A135:K135"/>
    <mergeCell ref="A1:K1"/>
  </mergeCells>
  <conditionalFormatting sqref="B12:B15 B17:B128 B130:B133">
    <cfRule type="expression" dxfId="56" priority="21">
      <formula>$J12="x"</formula>
    </cfRule>
  </conditionalFormatting>
  <conditionalFormatting sqref="A12:J15 A17:J128 A130:J133">
    <cfRule type="expression" dxfId="55" priority="20">
      <formula>$K12=0</formula>
    </cfRule>
  </conditionalFormatting>
  <conditionalFormatting sqref="F12:F15 F17:F128 F130:F133">
    <cfRule type="expression" dxfId="54" priority="19">
      <formula>AND($F12&lt;$C$3,$J12&lt;&gt;"x")</formula>
    </cfRule>
  </conditionalFormatting>
  <conditionalFormatting sqref="B133">
    <cfRule type="expression" dxfId="53" priority="12">
      <formula>$J133="x"</formula>
    </cfRule>
  </conditionalFormatting>
  <conditionalFormatting sqref="A133:J133">
    <cfRule type="expression" dxfId="52" priority="11">
      <formula>$K133=0</formula>
    </cfRule>
  </conditionalFormatting>
  <conditionalFormatting sqref="B16">
    <cfRule type="expression" dxfId="51" priority="9">
      <formula>$J16="x"</formula>
    </cfRule>
  </conditionalFormatting>
  <conditionalFormatting sqref="A16:J16">
    <cfRule type="expression" dxfId="50" priority="8">
      <formula>$K16=0</formula>
    </cfRule>
  </conditionalFormatting>
  <conditionalFormatting sqref="F16">
    <cfRule type="expression" dxfId="49" priority="7">
      <formula>AND($F16&lt;$C$3,$J16&lt;&gt;"x")</formula>
    </cfRule>
  </conditionalFormatting>
  <conditionalFormatting sqref="B129">
    <cfRule type="expression" dxfId="48" priority="3">
      <formula>$J129="x"</formula>
    </cfRule>
  </conditionalFormatting>
  <conditionalFormatting sqref="A129:J129">
    <cfRule type="expression" dxfId="47" priority="2">
      <formula>$K129=0</formula>
    </cfRule>
  </conditionalFormatting>
  <conditionalFormatting sqref="F129">
    <cfRule type="expression" dxfId="46" priority="1">
      <formula>AND($F129&lt;$C$3,$J129&lt;&gt;"x")</formula>
    </cfRule>
  </conditionalFormatting>
  <dataValidations count="1">
    <dataValidation type="list" allowBlank="1" showInputMessage="1" showErrorMessage="1" sqref="C12:D133 J12:J133">
      <formula1>"x, "</formula1>
    </dataValidation>
  </dataValidations>
  <pageMargins left="0.31496062992125984" right="0.31496062992125984" top="0.78740157480314965" bottom="0.59055118110236227" header="0.31496062992125984" footer="0.31496062992125984"/>
  <pageSetup paperSize="8" scale="69" fitToHeight="20" orientation="landscape" r:id="rId1"/>
  <ignoredErrors>
    <ignoredError sqref="C8" formula="1"/>
  </ignoredError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JT38"/>
  <sheetViews>
    <sheetView workbookViewId="0">
      <selection sqref="A1:AF1"/>
    </sheetView>
  </sheetViews>
  <sheetFormatPr baseColWidth="10" defaultRowHeight="15" x14ac:dyDescent="0.25"/>
  <cols>
    <col min="1" max="1" width="5" customWidth="1"/>
    <col min="2" max="2" width="35.7109375" customWidth="1"/>
    <col min="3" max="32" width="5" customWidth="1"/>
    <col min="33" max="62" width="2.28515625" hidden="1" customWidth="1"/>
    <col min="63" max="63" width="11.42578125" hidden="1" customWidth="1"/>
    <col min="64" max="64" width="14.85546875" hidden="1" customWidth="1"/>
  </cols>
  <sheetData>
    <row r="1" spans="1:5688" ht="23.25" x14ac:dyDescent="0.35">
      <c r="A1" s="50" t="s">
        <v>145</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13"/>
      <c r="JW1" s="13"/>
      <c r="JX1" s="13"/>
      <c r="JY1" s="13"/>
      <c r="JZ1" s="13"/>
      <c r="KA1" s="13"/>
      <c r="KB1" s="13"/>
      <c r="KC1" s="13"/>
      <c r="KD1" s="13"/>
      <c r="KE1" s="13"/>
      <c r="KF1" s="13"/>
      <c r="KG1" s="13"/>
      <c r="KH1" s="13"/>
      <c r="KI1" s="13"/>
      <c r="KJ1" s="13"/>
      <c r="KK1" s="13"/>
      <c r="KL1" s="13"/>
      <c r="KM1" s="13"/>
      <c r="KN1" s="13"/>
      <c r="KO1" s="13"/>
      <c r="KP1" s="13"/>
      <c r="KQ1" s="13"/>
      <c r="KR1" s="13"/>
      <c r="KS1" s="13"/>
      <c r="KT1" s="13"/>
      <c r="KU1" s="13"/>
      <c r="KV1" s="13"/>
      <c r="KW1" s="13"/>
      <c r="KX1" s="13"/>
      <c r="KY1" s="13"/>
      <c r="KZ1" s="13"/>
      <c r="LA1" s="13"/>
      <c r="LB1" s="13"/>
      <c r="LC1" s="13"/>
      <c r="LD1" s="13"/>
      <c r="LE1" s="13"/>
      <c r="LF1" s="13"/>
      <c r="LG1" s="13"/>
      <c r="LH1" s="13"/>
      <c r="LI1" s="13"/>
      <c r="LJ1" s="13"/>
      <c r="LK1" s="13"/>
      <c r="LL1" s="13"/>
      <c r="LM1" s="13"/>
      <c r="LN1" s="13"/>
      <c r="LO1" s="13"/>
      <c r="LP1" s="13"/>
      <c r="LQ1" s="13"/>
      <c r="LR1" s="13"/>
      <c r="LS1" s="13"/>
      <c r="LT1" s="13"/>
      <c r="LU1" s="13"/>
      <c r="LV1" s="13"/>
      <c r="LW1" s="13"/>
      <c r="LX1" s="13"/>
      <c r="LY1" s="13"/>
      <c r="LZ1" s="13"/>
      <c r="MA1" s="13"/>
      <c r="MB1" s="13"/>
      <c r="MC1" s="13"/>
      <c r="MD1" s="13"/>
      <c r="ME1" s="13"/>
      <c r="MF1" s="13"/>
      <c r="MG1" s="13"/>
      <c r="MH1" s="13"/>
      <c r="MI1" s="13"/>
      <c r="MJ1" s="13"/>
      <c r="MK1" s="13"/>
      <c r="ML1" s="13"/>
      <c r="MM1" s="13"/>
      <c r="MN1" s="13"/>
      <c r="MO1" s="13"/>
      <c r="MP1" s="13"/>
      <c r="MQ1" s="13"/>
      <c r="MR1" s="13"/>
      <c r="MS1" s="13"/>
      <c r="MT1" s="13"/>
      <c r="MU1" s="13"/>
      <c r="MV1" s="13"/>
      <c r="MW1" s="13"/>
      <c r="MX1" s="13"/>
      <c r="MY1" s="13"/>
      <c r="MZ1" s="13"/>
      <c r="NA1" s="13"/>
      <c r="NB1" s="13"/>
      <c r="NC1" s="13"/>
      <c r="ND1" s="13"/>
      <c r="NE1" s="13"/>
      <c r="NF1" s="13"/>
      <c r="NG1" s="13"/>
      <c r="NH1" s="13"/>
      <c r="NI1" s="13"/>
      <c r="NJ1" s="13"/>
      <c r="NK1" s="13"/>
      <c r="NL1" s="13"/>
      <c r="NM1" s="13"/>
      <c r="NN1" s="13"/>
      <c r="NO1" s="13"/>
      <c r="NP1" s="13"/>
      <c r="NQ1" s="13"/>
      <c r="NR1" s="13"/>
      <c r="NS1" s="13"/>
      <c r="NT1" s="13"/>
      <c r="NU1" s="13"/>
      <c r="NV1" s="13"/>
      <c r="NW1" s="13"/>
      <c r="NX1" s="13"/>
      <c r="NY1" s="13"/>
      <c r="NZ1" s="13"/>
      <c r="OA1" s="13"/>
      <c r="OB1" s="13"/>
      <c r="OC1" s="13"/>
      <c r="OD1" s="13"/>
      <c r="OE1" s="13"/>
      <c r="OF1" s="13"/>
      <c r="OG1" s="13"/>
      <c r="OH1" s="13"/>
      <c r="OI1" s="13"/>
      <c r="OJ1" s="13"/>
      <c r="OK1" s="13"/>
      <c r="OL1" s="13"/>
      <c r="OM1" s="13"/>
      <c r="ON1" s="13"/>
      <c r="OO1" s="13"/>
      <c r="OP1" s="13"/>
      <c r="OQ1" s="13"/>
      <c r="OR1" s="13"/>
      <c r="OS1" s="13"/>
      <c r="OT1" s="13"/>
      <c r="OU1" s="13"/>
      <c r="OV1" s="13"/>
      <c r="OW1" s="13"/>
      <c r="OX1" s="13"/>
      <c r="OY1" s="13"/>
      <c r="OZ1" s="13"/>
      <c r="PA1" s="13"/>
      <c r="PB1" s="13"/>
      <c r="PC1" s="13"/>
      <c r="PD1" s="13"/>
      <c r="PE1" s="13"/>
      <c r="PF1" s="13"/>
      <c r="PG1" s="13"/>
      <c r="PH1" s="13"/>
      <c r="PI1" s="13"/>
      <c r="PJ1" s="13"/>
      <c r="PK1" s="13"/>
      <c r="PL1" s="13"/>
      <c r="PM1" s="13"/>
      <c r="PN1" s="13"/>
      <c r="PO1" s="13"/>
      <c r="PP1" s="13"/>
      <c r="PQ1" s="13"/>
      <c r="PR1" s="13"/>
      <c r="PS1" s="13"/>
      <c r="PT1" s="13"/>
      <c r="PU1" s="13"/>
      <c r="PV1" s="13"/>
      <c r="PW1" s="13"/>
      <c r="PX1" s="13"/>
      <c r="PY1" s="13"/>
      <c r="PZ1" s="13"/>
      <c r="QA1" s="13"/>
      <c r="QB1" s="13"/>
      <c r="QC1" s="13"/>
      <c r="QD1" s="13"/>
      <c r="QE1" s="13"/>
      <c r="QF1" s="13"/>
      <c r="QG1" s="13"/>
      <c r="QH1" s="13"/>
      <c r="QI1" s="13"/>
      <c r="QJ1" s="13"/>
      <c r="QK1" s="13"/>
      <c r="QL1" s="13"/>
      <c r="QM1" s="13"/>
      <c r="QN1" s="13"/>
      <c r="QO1" s="13"/>
      <c r="QP1" s="13"/>
      <c r="QQ1" s="13"/>
      <c r="QR1" s="13"/>
      <c r="QS1" s="13"/>
      <c r="QT1" s="13"/>
      <c r="QU1" s="13"/>
      <c r="QV1" s="13"/>
      <c r="QW1" s="13"/>
      <c r="QX1" s="13"/>
      <c r="QY1" s="13"/>
      <c r="QZ1" s="13"/>
      <c r="RA1" s="13"/>
      <c r="RB1" s="13"/>
      <c r="RC1" s="13"/>
      <c r="RD1" s="13"/>
      <c r="RE1" s="13"/>
      <c r="RF1" s="13"/>
      <c r="RG1" s="13"/>
      <c r="RH1" s="13"/>
      <c r="RI1" s="13"/>
      <c r="RJ1" s="13"/>
      <c r="RK1" s="13"/>
      <c r="RL1" s="13"/>
      <c r="RM1" s="13"/>
      <c r="RN1" s="13"/>
      <c r="RO1" s="13"/>
      <c r="RP1" s="13"/>
      <c r="RQ1" s="13"/>
      <c r="RR1" s="13"/>
      <c r="RS1" s="13"/>
      <c r="RT1" s="13"/>
      <c r="RU1" s="13"/>
      <c r="RV1" s="13"/>
      <c r="RW1" s="13"/>
      <c r="RX1" s="13"/>
      <c r="RY1" s="13"/>
      <c r="RZ1" s="13"/>
      <c r="SA1" s="13"/>
      <c r="SB1" s="13"/>
      <c r="SC1" s="13"/>
      <c r="SD1" s="13"/>
      <c r="SE1" s="13"/>
      <c r="SF1" s="13"/>
      <c r="SG1" s="13"/>
      <c r="SH1" s="13"/>
      <c r="SI1" s="13"/>
      <c r="SJ1" s="13"/>
      <c r="SK1" s="13"/>
      <c r="SL1" s="13"/>
      <c r="SM1" s="13"/>
      <c r="SN1" s="13"/>
      <c r="SO1" s="13"/>
      <c r="SP1" s="13"/>
      <c r="SQ1" s="13"/>
      <c r="SR1" s="13"/>
      <c r="SS1" s="13"/>
      <c r="ST1" s="13"/>
      <c r="SU1" s="13"/>
      <c r="SV1" s="13"/>
      <c r="SW1" s="13"/>
      <c r="SX1" s="13"/>
      <c r="SY1" s="13"/>
      <c r="SZ1" s="13"/>
      <c r="TA1" s="13"/>
      <c r="TB1" s="13"/>
      <c r="TC1" s="13"/>
      <c r="TD1" s="13"/>
      <c r="TE1" s="13"/>
      <c r="TF1" s="13"/>
      <c r="TG1" s="13"/>
      <c r="TH1" s="13"/>
      <c r="TI1" s="13"/>
      <c r="TJ1" s="13"/>
      <c r="TK1" s="13"/>
      <c r="TL1" s="13"/>
      <c r="TM1" s="13"/>
      <c r="TN1" s="13"/>
      <c r="TO1" s="13"/>
      <c r="TP1" s="13"/>
      <c r="TQ1" s="13"/>
      <c r="TR1" s="13"/>
      <c r="TS1" s="13"/>
      <c r="TT1" s="13"/>
      <c r="TU1" s="13"/>
      <c r="TV1" s="13"/>
      <c r="TW1" s="13"/>
      <c r="TX1" s="13"/>
      <c r="TY1" s="13"/>
      <c r="TZ1" s="13"/>
      <c r="UA1" s="13"/>
      <c r="UB1" s="13"/>
      <c r="UC1" s="13"/>
      <c r="UD1" s="13"/>
      <c r="UE1" s="13"/>
      <c r="UF1" s="13"/>
      <c r="UG1" s="13"/>
      <c r="UH1" s="13"/>
      <c r="UI1" s="13"/>
      <c r="UJ1" s="13"/>
      <c r="UK1" s="13"/>
      <c r="UL1" s="13"/>
      <c r="UM1" s="13"/>
      <c r="UN1" s="13"/>
      <c r="UO1" s="13"/>
      <c r="UP1" s="13"/>
      <c r="UQ1" s="13"/>
      <c r="UR1" s="13"/>
      <c r="US1" s="13"/>
      <c r="UT1" s="13"/>
      <c r="UU1" s="13"/>
      <c r="UV1" s="13"/>
      <c r="UW1" s="13"/>
      <c r="UX1" s="13"/>
      <c r="UY1" s="13"/>
      <c r="UZ1" s="13"/>
      <c r="VA1" s="13"/>
      <c r="VB1" s="13"/>
      <c r="VC1" s="13"/>
      <c r="VD1" s="13"/>
      <c r="VE1" s="13"/>
      <c r="VF1" s="13"/>
      <c r="VG1" s="13"/>
      <c r="VH1" s="13"/>
      <c r="VI1" s="13"/>
      <c r="VJ1" s="13"/>
      <c r="VK1" s="13"/>
      <c r="VL1" s="13"/>
      <c r="VM1" s="13"/>
      <c r="VN1" s="13"/>
      <c r="VO1" s="13"/>
      <c r="VP1" s="13"/>
      <c r="VQ1" s="13"/>
      <c r="VR1" s="13"/>
      <c r="VS1" s="13"/>
      <c r="VT1" s="13"/>
      <c r="VU1" s="13"/>
      <c r="VV1" s="13"/>
      <c r="VW1" s="13"/>
      <c r="VX1" s="13"/>
      <c r="VY1" s="13"/>
      <c r="VZ1" s="13"/>
      <c r="WA1" s="13"/>
      <c r="WB1" s="13"/>
      <c r="WC1" s="13"/>
      <c r="WD1" s="13"/>
      <c r="WE1" s="13"/>
      <c r="WF1" s="13"/>
      <c r="WG1" s="13"/>
      <c r="WH1" s="13"/>
      <c r="WI1" s="13"/>
      <c r="WJ1" s="13"/>
      <c r="WK1" s="13"/>
      <c r="WL1" s="13"/>
      <c r="WM1" s="13"/>
      <c r="WN1" s="13"/>
      <c r="WO1" s="13"/>
      <c r="WP1" s="13"/>
      <c r="WQ1" s="13"/>
      <c r="WR1" s="13"/>
      <c r="WS1" s="13"/>
      <c r="WT1" s="13"/>
      <c r="WU1" s="13"/>
      <c r="WV1" s="13"/>
      <c r="WW1" s="13"/>
      <c r="WX1" s="13"/>
      <c r="WY1" s="13"/>
      <c r="WZ1" s="13"/>
      <c r="XA1" s="13"/>
      <c r="XB1" s="13"/>
      <c r="XC1" s="13"/>
      <c r="XD1" s="13"/>
      <c r="XE1" s="13"/>
      <c r="XF1" s="13"/>
      <c r="XG1" s="13"/>
      <c r="XH1" s="13"/>
      <c r="XI1" s="13"/>
      <c r="XJ1" s="13"/>
      <c r="XK1" s="13"/>
      <c r="XL1" s="13"/>
      <c r="XM1" s="13"/>
      <c r="XN1" s="13"/>
      <c r="XO1" s="13"/>
      <c r="XP1" s="13"/>
      <c r="XQ1" s="13"/>
      <c r="XR1" s="13"/>
      <c r="XS1" s="13"/>
      <c r="XT1" s="13"/>
      <c r="XU1" s="13"/>
      <c r="XV1" s="13"/>
      <c r="XW1" s="13"/>
      <c r="XX1" s="13"/>
      <c r="XY1" s="13"/>
      <c r="XZ1" s="13"/>
      <c r="YA1" s="13"/>
      <c r="YB1" s="13"/>
      <c r="YC1" s="13"/>
      <c r="YD1" s="13"/>
      <c r="YE1" s="13"/>
      <c r="YF1" s="13"/>
      <c r="YG1" s="13"/>
      <c r="YH1" s="13"/>
      <c r="YI1" s="13"/>
      <c r="YJ1" s="13"/>
      <c r="YK1" s="13"/>
      <c r="YL1" s="13"/>
      <c r="YM1" s="13"/>
      <c r="YN1" s="13"/>
      <c r="YO1" s="13"/>
      <c r="YP1" s="13"/>
      <c r="YQ1" s="13"/>
      <c r="YR1" s="13"/>
      <c r="YS1" s="13"/>
      <c r="YT1" s="13"/>
      <c r="YU1" s="13"/>
      <c r="YV1" s="13"/>
      <c r="YW1" s="13"/>
      <c r="YX1" s="13"/>
      <c r="YY1" s="13"/>
      <c r="YZ1" s="13"/>
      <c r="ZA1" s="13"/>
      <c r="ZB1" s="13"/>
      <c r="ZC1" s="13"/>
      <c r="ZD1" s="13"/>
      <c r="ZE1" s="13"/>
      <c r="ZF1" s="13"/>
      <c r="ZG1" s="13"/>
      <c r="ZH1" s="13"/>
      <c r="ZI1" s="13"/>
      <c r="ZJ1" s="13"/>
      <c r="ZK1" s="13"/>
      <c r="ZL1" s="13"/>
      <c r="ZM1" s="13"/>
      <c r="ZN1" s="13"/>
      <c r="ZO1" s="13"/>
      <c r="ZP1" s="13"/>
      <c r="ZQ1" s="13"/>
      <c r="ZR1" s="13"/>
      <c r="ZS1" s="13"/>
      <c r="ZT1" s="13"/>
      <c r="ZU1" s="13"/>
      <c r="ZV1" s="13"/>
      <c r="ZW1" s="13"/>
      <c r="ZX1" s="13"/>
      <c r="ZY1" s="13"/>
      <c r="ZZ1" s="13"/>
      <c r="AAA1" s="13"/>
      <c r="AAB1" s="13"/>
      <c r="AAC1" s="13"/>
      <c r="AAD1" s="13"/>
      <c r="AAE1" s="13"/>
      <c r="AAF1" s="13"/>
      <c r="AAG1" s="13"/>
      <c r="AAH1" s="13"/>
      <c r="AAI1" s="13"/>
      <c r="AAJ1" s="13"/>
      <c r="AAK1" s="13"/>
      <c r="AAL1" s="13"/>
      <c r="AAM1" s="13"/>
      <c r="AAN1" s="13"/>
      <c r="AAO1" s="13"/>
      <c r="AAP1" s="13"/>
      <c r="AAQ1" s="13"/>
      <c r="AAR1" s="13"/>
      <c r="AAS1" s="13"/>
      <c r="AAT1" s="13"/>
      <c r="AAU1" s="13"/>
      <c r="AAV1" s="13"/>
      <c r="AAW1" s="13"/>
      <c r="AAX1" s="13"/>
      <c r="AAY1" s="13"/>
      <c r="AAZ1" s="13"/>
      <c r="ABA1" s="13"/>
      <c r="ABB1" s="13"/>
      <c r="ABC1" s="13"/>
      <c r="ABD1" s="13"/>
      <c r="ABE1" s="13"/>
      <c r="ABF1" s="13"/>
      <c r="ABG1" s="13"/>
      <c r="ABH1" s="13"/>
      <c r="ABI1" s="13"/>
      <c r="ABJ1" s="13"/>
      <c r="ABK1" s="13"/>
      <c r="ABL1" s="13"/>
      <c r="ABM1" s="13"/>
      <c r="ABN1" s="13"/>
      <c r="ABO1" s="13"/>
      <c r="ABP1" s="13"/>
      <c r="ABQ1" s="13"/>
      <c r="ABR1" s="13"/>
      <c r="ABS1" s="13"/>
      <c r="ABT1" s="13"/>
      <c r="ABU1" s="13"/>
      <c r="ABV1" s="13"/>
      <c r="ABW1" s="13"/>
      <c r="ABX1" s="13"/>
      <c r="ABY1" s="13"/>
      <c r="ABZ1" s="13"/>
      <c r="ACA1" s="13"/>
      <c r="ACB1" s="13"/>
      <c r="ACC1" s="13"/>
      <c r="ACD1" s="13"/>
      <c r="ACE1" s="13"/>
      <c r="ACF1" s="13"/>
      <c r="ACG1" s="13"/>
      <c r="ACH1" s="13"/>
      <c r="ACI1" s="13"/>
      <c r="ACJ1" s="13"/>
      <c r="ACK1" s="13"/>
      <c r="ACL1" s="13"/>
      <c r="ACM1" s="13"/>
      <c r="ACN1" s="13"/>
      <c r="ACO1" s="13"/>
      <c r="ACP1" s="13"/>
      <c r="ACQ1" s="13"/>
      <c r="ACR1" s="13"/>
      <c r="ACS1" s="13"/>
      <c r="ACT1" s="13"/>
      <c r="ACU1" s="13"/>
      <c r="ACV1" s="13"/>
      <c r="ACW1" s="13"/>
      <c r="ACX1" s="13"/>
      <c r="ACY1" s="13"/>
      <c r="ACZ1" s="13"/>
      <c r="ADA1" s="13"/>
      <c r="ADB1" s="13"/>
      <c r="ADC1" s="13"/>
      <c r="ADD1" s="13"/>
      <c r="ADE1" s="13"/>
      <c r="ADF1" s="13"/>
      <c r="ADG1" s="13"/>
      <c r="ADH1" s="13"/>
      <c r="ADI1" s="13"/>
      <c r="ADJ1" s="13"/>
      <c r="ADK1" s="13"/>
      <c r="ADL1" s="13"/>
      <c r="ADM1" s="13"/>
      <c r="ADN1" s="13"/>
      <c r="ADO1" s="13"/>
      <c r="ADP1" s="13"/>
      <c r="ADQ1" s="13"/>
      <c r="ADR1" s="13"/>
      <c r="ADS1" s="13"/>
      <c r="ADT1" s="13"/>
      <c r="ADU1" s="13"/>
      <c r="ADV1" s="13"/>
      <c r="ADW1" s="13"/>
      <c r="ADX1" s="13"/>
      <c r="ADY1" s="13"/>
      <c r="ADZ1" s="13"/>
      <c r="AEA1" s="13"/>
      <c r="AEB1" s="13"/>
      <c r="AEC1" s="13"/>
      <c r="AED1" s="13"/>
      <c r="AEE1" s="13"/>
      <c r="AEF1" s="13"/>
      <c r="AEG1" s="13"/>
      <c r="AEH1" s="13"/>
      <c r="AEI1" s="13"/>
      <c r="AEJ1" s="13"/>
      <c r="AEK1" s="13"/>
      <c r="AEL1" s="13"/>
      <c r="AEM1" s="13"/>
      <c r="AEN1" s="13"/>
      <c r="AEO1" s="13"/>
      <c r="AEP1" s="13"/>
      <c r="AEQ1" s="13"/>
      <c r="AER1" s="13"/>
      <c r="AES1" s="13"/>
      <c r="AET1" s="13"/>
      <c r="AEU1" s="13"/>
      <c r="AEV1" s="13"/>
      <c r="AEW1" s="13"/>
      <c r="AEX1" s="13"/>
      <c r="AEY1" s="13"/>
      <c r="AEZ1" s="13"/>
      <c r="AFA1" s="13"/>
      <c r="AFB1" s="13"/>
      <c r="AFC1" s="13"/>
      <c r="AFD1" s="13"/>
      <c r="AFE1" s="13"/>
      <c r="AFF1" s="13"/>
      <c r="AFG1" s="13"/>
      <c r="AFH1" s="13"/>
      <c r="AFI1" s="13"/>
      <c r="AFJ1" s="13"/>
      <c r="AFK1" s="13"/>
      <c r="AFL1" s="13"/>
      <c r="AFM1" s="13"/>
      <c r="AFN1" s="13"/>
      <c r="AFO1" s="13"/>
      <c r="AFP1" s="13"/>
      <c r="AFQ1" s="13"/>
      <c r="AFR1" s="13"/>
      <c r="AFS1" s="13"/>
      <c r="AFT1" s="13"/>
      <c r="AFU1" s="13"/>
      <c r="AFV1" s="13"/>
      <c r="AFW1" s="13"/>
      <c r="AFX1" s="13"/>
      <c r="AFY1" s="13"/>
      <c r="AFZ1" s="13"/>
      <c r="AGA1" s="13"/>
      <c r="AGB1" s="13"/>
      <c r="AGC1" s="13"/>
      <c r="AGD1" s="13"/>
      <c r="AGE1" s="13"/>
      <c r="AGF1" s="13"/>
      <c r="AGG1" s="13"/>
      <c r="AGH1" s="13"/>
      <c r="AGI1" s="13"/>
      <c r="AGJ1" s="13"/>
      <c r="AGK1" s="13"/>
      <c r="AGL1" s="13"/>
      <c r="AGM1" s="13"/>
      <c r="AGN1" s="13"/>
      <c r="AGO1" s="13"/>
      <c r="AGP1" s="13"/>
      <c r="AGQ1" s="13"/>
      <c r="AGR1" s="13"/>
      <c r="AGS1" s="13"/>
      <c r="AGT1" s="13"/>
      <c r="AGU1" s="13"/>
      <c r="AGV1" s="13"/>
      <c r="AGW1" s="13"/>
      <c r="AGX1" s="13"/>
      <c r="AGY1" s="13"/>
      <c r="AGZ1" s="13"/>
      <c r="AHA1" s="13"/>
      <c r="AHB1" s="13"/>
      <c r="AHC1" s="13"/>
      <c r="AHD1" s="13"/>
      <c r="AHE1" s="13"/>
      <c r="AHF1" s="13"/>
      <c r="AHG1" s="13"/>
      <c r="AHH1" s="13"/>
      <c r="AHI1" s="13"/>
      <c r="AHJ1" s="13"/>
      <c r="AHK1" s="13"/>
      <c r="AHL1" s="13"/>
      <c r="AHM1" s="13"/>
      <c r="AHN1" s="13"/>
      <c r="AHO1" s="13"/>
      <c r="AHP1" s="13"/>
      <c r="AHQ1" s="13"/>
      <c r="AHR1" s="13"/>
      <c r="AHS1" s="13"/>
      <c r="AHT1" s="13"/>
      <c r="AHU1" s="13"/>
      <c r="AHV1" s="13"/>
      <c r="AHW1" s="13"/>
      <c r="AHX1" s="13"/>
      <c r="AHY1" s="13"/>
      <c r="AHZ1" s="13"/>
      <c r="AIA1" s="13"/>
      <c r="AIB1" s="13"/>
      <c r="AIC1" s="13"/>
      <c r="AID1" s="13"/>
      <c r="AIE1" s="13"/>
      <c r="AIF1" s="13"/>
      <c r="AIG1" s="13"/>
      <c r="AIH1" s="13"/>
      <c r="AII1" s="13"/>
      <c r="AIJ1" s="13"/>
      <c r="AIK1" s="13"/>
      <c r="AIL1" s="13"/>
      <c r="AIM1" s="13"/>
      <c r="AIN1" s="13"/>
      <c r="AIO1" s="13"/>
      <c r="AIP1" s="13"/>
      <c r="AIQ1" s="13"/>
      <c r="AIR1" s="13"/>
      <c r="AIS1" s="13"/>
      <c r="AIT1" s="13"/>
      <c r="AIU1" s="13"/>
      <c r="AIV1" s="13"/>
      <c r="AIW1" s="13"/>
      <c r="AIX1" s="13"/>
      <c r="AIY1" s="13"/>
      <c r="AIZ1" s="13"/>
      <c r="AJA1" s="13"/>
      <c r="AJB1" s="13"/>
      <c r="AJC1" s="13"/>
      <c r="AJD1" s="13"/>
      <c r="AJE1" s="13"/>
      <c r="AJF1" s="13"/>
      <c r="AJG1" s="13"/>
      <c r="AJH1" s="13"/>
      <c r="AJI1" s="13"/>
      <c r="AJJ1" s="13"/>
      <c r="AJK1" s="13"/>
      <c r="AJL1" s="13"/>
      <c r="AJM1" s="13"/>
      <c r="AJN1" s="13"/>
      <c r="AJO1" s="13"/>
      <c r="AJP1" s="13"/>
      <c r="AJQ1" s="13"/>
      <c r="AJR1" s="13"/>
      <c r="AJS1" s="13"/>
      <c r="AJT1" s="13"/>
      <c r="AJU1" s="13"/>
      <c r="AJV1" s="13"/>
      <c r="AJW1" s="13"/>
      <c r="AJX1" s="13"/>
      <c r="AJY1" s="13"/>
      <c r="AJZ1" s="13"/>
      <c r="AKA1" s="13"/>
      <c r="AKB1" s="13"/>
      <c r="AKC1" s="13"/>
      <c r="AKD1" s="13"/>
      <c r="AKE1" s="13"/>
      <c r="AKF1" s="13"/>
      <c r="AKG1" s="13"/>
      <c r="AKH1" s="13"/>
      <c r="AKI1" s="13"/>
      <c r="AKJ1" s="13"/>
      <c r="AKK1" s="13"/>
      <c r="AKL1" s="13"/>
      <c r="AKM1" s="13"/>
      <c r="AKN1" s="13"/>
      <c r="AKO1" s="13"/>
      <c r="AKP1" s="13"/>
      <c r="AKQ1" s="13"/>
      <c r="AKR1" s="13"/>
      <c r="AKS1" s="13"/>
      <c r="AKT1" s="13"/>
      <c r="AKU1" s="13"/>
      <c r="AKV1" s="13"/>
      <c r="AKW1" s="13"/>
      <c r="AKX1" s="13"/>
      <c r="AKY1" s="13"/>
      <c r="AKZ1" s="13"/>
      <c r="ALA1" s="13"/>
      <c r="ALB1" s="13"/>
      <c r="ALC1" s="13"/>
      <c r="ALD1" s="13"/>
      <c r="ALE1" s="13"/>
      <c r="ALF1" s="13"/>
      <c r="ALG1" s="13"/>
      <c r="ALH1" s="13"/>
      <c r="ALI1" s="13"/>
      <c r="ALJ1" s="13"/>
      <c r="ALK1" s="13"/>
      <c r="ALL1" s="13"/>
      <c r="ALM1" s="13"/>
      <c r="ALN1" s="13"/>
      <c r="ALO1" s="13"/>
      <c r="ALP1" s="13"/>
      <c r="ALQ1" s="13"/>
      <c r="ALR1" s="13"/>
      <c r="ALS1" s="13"/>
      <c r="ALT1" s="13"/>
      <c r="ALU1" s="13"/>
      <c r="ALV1" s="13"/>
      <c r="ALW1" s="13"/>
      <c r="ALX1" s="13"/>
      <c r="ALY1" s="13"/>
      <c r="ALZ1" s="13"/>
      <c r="AMA1" s="13"/>
      <c r="AMB1" s="13"/>
      <c r="AMC1" s="13"/>
      <c r="AMD1" s="13"/>
      <c r="AME1" s="13"/>
      <c r="AMF1" s="13"/>
      <c r="AMG1" s="13"/>
      <c r="AMH1" s="13"/>
      <c r="AMI1" s="13"/>
      <c r="AMJ1" s="13"/>
      <c r="AMK1" s="13"/>
      <c r="AML1" s="13"/>
      <c r="AMM1" s="13"/>
      <c r="AMN1" s="13"/>
      <c r="AMO1" s="13"/>
      <c r="AMP1" s="13"/>
      <c r="AMQ1" s="13"/>
      <c r="AMR1" s="13"/>
      <c r="AMS1" s="13"/>
      <c r="AMT1" s="13"/>
      <c r="AMU1" s="13"/>
      <c r="AMV1" s="13"/>
      <c r="AMW1" s="13"/>
      <c r="AMX1" s="13"/>
      <c r="AMY1" s="13"/>
      <c r="AMZ1" s="13"/>
      <c r="ANA1" s="13"/>
      <c r="ANB1" s="13"/>
      <c r="ANC1" s="13"/>
      <c r="AND1" s="13"/>
      <c r="ANE1" s="13"/>
      <c r="ANF1" s="13"/>
      <c r="ANG1" s="13"/>
      <c r="ANH1" s="13"/>
      <c r="ANI1" s="13"/>
      <c r="ANJ1" s="13"/>
      <c r="ANK1" s="13"/>
      <c r="ANL1" s="13"/>
      <c r="ANM1" s="13"/>
      <c r="ANN1" s="13"/>
      <c r="ANO1" s="13"/>
      <c r="ANP1" s="13"/>
      <c r="ANQ1" s="13"/>
      <c r="ANR1" s="13"/>
      <c r="ANS1" s="13"/>
      <c r="ANT1" s="13"/>
      <c r="ANU1" s="13"/>
      <c r="ANV1" s="13"/>
      <c r="ANW1" s="13"/>
      <c r="ANX1" s="13"/>
      <c r="ANY1" s="13"/>
      <c r="ANZ1" s="13"/>
      <c r="AOA1" s="13"/>
      <c r="AOB1" s="13"/>
      <c r="AOC1" s="13"/>
      <c r="AOD1" s="13"/>
      <c r="AOE1" s="13"/>
      <c r="AOF1" s="13"/>
      <c r="AOG1" s="13"/>
      <c r="AOH1" s="13"/>
      <c r="AOI1" s="13"/>
      <c r="AOJ1" s="13"/>
      <c r="AOK1" s="13"/>
      <c r="AOL1" s="13"/>
      <c r="AOM1" s="13"/>
      <c r="AON1" s="13"/>
      <c r="AOO1" s="13"/>
      <c r="AOP1" s="13"/>
      <c r="AOQ1" s="13"/>
      <c r="AOR1" s="13"/>
      <c r="AOS1" s="13"/>
      <c r="AOT1" s="13"/>
      <c r="AOU1" s="13"/>
      <c r="AOV1" s="13"/>
      <c r="AOW1" s="13"/>
      <c r="AOX1" s="13"/>
      <c r="AOY1" s="13"/>
      <c r="AOZ1" s="13"/>
      <c r="APA1" s="13"/>
      <c r="APB1" s="13"/>
      <c r="APC1" s="13"/>
      <c r="APD1" s="13"/>
      <c r="APE1" s="13"/>
      <c r="APF1" s="13"/>
      <c r="APG1" s="13"/>
      <c r="APH1" s="13"/>
      <c r="API1" s="13"/>
      <c r="APJ1" s="13"/>
      <c r="APK1" s="13"/>
      <c r="APL1" s="13"/>
      <c r="APM1" s="13"/>
      <c r="APN1" s="13"/>
      <c r="APO1" s="13"/>
      <c r="APP1" s="13"/>
      <c r="APQ1" s="13"/>
      <c r="APR1" s="13"/>
      <c r="APS1" s="13"/>
      <c r="APT1" s="13"/>
      <c r="APU1" s="13"/>
      <c r="APV1" s="13"/>
      <c r="APW1" s="13"/>
      <c r="APX1" s="13"/>
      <c r="APY1" s="13"/>
      <c r="APZ1" s="13"/>
      <c r="AQA1" s="13"/>
      <c r="AQB1" s="13"/>
      <c r="AQC1" s="13"/>
      <c r="AQD1" s="13"/>
      <c r="AQE1" s="13"/>
      <c r="AQF1" s="13"/>
      <c r="AQG1" s="13"/>
      <c r="AQH1" s="13"/>
      <c r="AQI1" s="13"/>
      <c r="AQJ1" s="13"/>
      <c r="AQK1" s="13"/>
      <c r="AQL1" s="13"/>
      <c r="AQM1" s="13"/>
      <c r="AQN1" s="13"/>
      <c r="AQO1" s="13"/>
      <c r="AQP1" s="13"/>
      <c r="AQQ1" s="13"/>
      <c r="AQR1" s="13"/>
      <c r="AQS1" s="13"/>
      <c r="AQT1" s="13"/>
      <c r="AQU1" s="13"/>
      <c r="AQV1" s="13"/>
      <c r="AQW1" s="13"/>
      <c r="AQX1" s="13"/>
      <c r="AQY1" s="13"/>
      <c r="AQZ1" s="13"/>
      <c r="ARA1" s="13"/>
      <c r="ARB1" s="13"/>
      <c r="ARC1" s="13"/>
      <c r="ARD1" s="13"/>
      <c r="ARE1" s="13"/>
      <c r="ARF1" s="13"/>
      <c r="ARG1" s="13"/>
      <c r="ARH1" s="13"/>
      <c r="ARI1" s="13"/>
      <c r="ARJ1" s="13"/>
      <c r="ARK1" s="13"/>
      <c r="ARL1" s="13"/>
      <c r="ARM1" s="13"/>
      <c r="ARN1" s="13"/>
      <c r="ARO1" s="13"/>
      <c r="ARP1" s="13"/>
      <c r="ARQ1" s="13"/>
      <c r="ARR1" s="13"/>
      <c r="ARS1" s="13"/>
      <c r="ART1" s="13"/>
      <c r="ARU1" s="13"/>
      <c r="ARV1" s="13"/>
      <c r="ARW1" s="13"/>
      <c r="ARX1" s="13"/>
      <c r="ARY1" s="13"/>
      <c r="ARZ1" s="13"/>
      <c r="ASA1" s="13"/>
      <c r="ASB1" s="13"/>
      <c r="ASC1" s="13"/>
      <c r="ASD1" s="13"/>
      <c r="ASE1" s="13"/>
      <c r="ASF1" s="13"/>
      <c r="ASG1" s="13"/>
      <c r="ASH1" s="13"/>
      <c r="ASI1" s="13"/>
      <c r="ASJ1" s="13"/>
      <c r="ASK1" s="13"/>
      <c r="ASL1" s="13"/>
      <c r="ASM1" s="13"/>
      <c r="ASN1" s="13"/>
      <c r="ASO1" s="13"/>
      <c r="ASP1" s="13"/>
      <c r="ASQ1" s="13"/>
      <c r="ASR1" s="13"/>
      <c r="ASS1" s="13"/>
      <c r="AST1" s="13"/>
      <c r="ASU1" s="13"/>
      <c r="ASV1" s="13"/>
      <c r="ASW1" s="13"/>
      <c r="ASX1" s="13"/>
      <c r="ASY1" s="13"/>
      <c r="ASZ1" s="13"/>
      <c r="ATA1" s="13"/>
      <c r="ATB1" s="13"/>
      <c r="ATC1" s="13"/>
      <c r="ATD1" s="13"/>
      <c r="ATE1" s="13"/>
      <c r="ATF1" s="13"/>
      <c r="ATG1" s="13"/>
      <c r="ATH1" s="13"/>
      <c r="ATI1" s="13"/>
      <c r="ATJ1" s="13"/>
      <c r="ATK1" s="13"/>
      <c r="ATL1" s="13"/>
      <c r="ATM1" s="13"/>
      <c r="ATN1" s="13"/>
      <c r="ATO1" s="13"/>
      <c r="ATP1" s="13"/>
      <c r="ATQ1" s="13"/>
      <c r="ATR1" s="13"/>
      <c r="ATS1" s="13"/>
      <c r="ATT1" s="13"/>
      <c r="ATU1" s="13"/>
      <c r="ATV1" s="13"/>
      <c r="ATW1" s="13"/>
      <c r="ATX1" s="13"/>
      <c r="ATY1" s="13"/>
      <c r="ATZ1" s="13"/>
      <c r="AUA1" s="13"/>
      <c r="AUB1" s="13"/>
      <c r="AUC1" s="13"/>
      <c r="AUD1" s="13"/>
      <c r="AUE1" s="13"/>
      <c r="AUF1" s="13"/>
      <c r="AUG1" s="13"/>
      <c r="AUH1" s="13"/>
      <c r="AUI1" s="13"/>
      <c r="AUJ1" s="13"/>
      <c r="AUK1" s="13"/>
      <c r="AUL1" s="13"/>
      <c r="AUM1" s="13"/>
      <c r="AUN1" s="13"/>
      <c r="AUO1" s="13"/>
      <c r="AUP1" s="13"/>
      <c r="AUQ1" s="13"/>
      <c r="AUR1" s="13"/>
      <c r="AUS1" s="13"/>
      <c r="AUT1" s="13"/>
      <c r="AUU1" s="13"/>
      <c r="AUV1" s="13"/>
      <c r="AUW1" s="13"/>
      <c r="AUX1" s="13"/>
      <c r="AUY1" s="13"/>
      <c r="AUZ1" s="13"/>
      <c r="AVA1" s="13"/>
      <c r="AVB1" s="13"/>
      <c r="AVC1" s="13"/>
      <c r="AVD1" s="13"/>
      <c r="AVE1" s="13"/>
      <c r="AVF1" s="13"/>
      <c r="AVG1" s="13"/>
      <c r="AVH1" s="13"/>
      <c r="AVI1" s="13"/>
      <c r="AVJ1" s="13"/>
      <c r="AVK1" s="13"/>
      <c r="AVL1" s="13"/>
      <c r="AVM1" s="13"/>
      <c r="AVN1" s="13"/>
      <c r="AVO1" s="13"/>
      <c r="AVP1" s="13"/>
      <c r="AVQ1" s="13"/>
      <c r="AVR1" s="13"/>
      <c r="AVS1" s="13"/>
      <c r="AVT1" s="13"/>
      <c r="AVU1" s="13"/>
      <c r="AVV1" s="13"/>
      <c r="AVW1" s="13"/>
      <c r="AVX1" s="13"/>
      <c r="AVY1" s="13"/>
      <c r="AVZ1" s="13"/>
      <c r="AWA1" s="13"/>
      <c r="AWB1" s="13"/>
      <c r="AWC1" s="13"/>
      <c r="AWD1" s="13"/>
      <c r="AWE1" s="13"/>
      <c r="AWF1" s="13"/>
      <c r="AWG1" s="13"/>
      <c r="AWH1" s="13"/>
      <c r="AWI1" s="13"/>
      <c r="AWJ1" s="13"/>
      <c r="AWK1" s="13"/>
      <c r="AWL1" s="13"/>
      <c r="AWM1" s="13"/>
      <c r="AWN1" s="13"/>
      <c r="AWO1" s="13"/>
      <c r="AWP1" s="13"/>
      <c r="AWQ1" s="13"/>
      <c r="AWR1" s="13"/>
      <c r="AWS1" s="13"/>
      <c r="AWT1" s="13"/>
      <c r="AWU1" s="13"/>
      <c r="AWV1" s="13"/>
      <c r="AWW1" s="13"/>
      <c r="AWX1" s="13"/>
      <c r="AWY1" s="13"/>
      <c r="AWZ1" s="13"/>
      <c r="AXA1" s="13"/>
      <c r="AXB1" s="13"/>
      <c r="AXC1" s="13"/>
      <c r="AXD1" s="13"/>
      <c r="AXE1" s="13"/>
      <c r="AXF1" s="13"/>
      <c r="AXG1" s="13"/>
      <c r="AXH1" s="13"/>
      <c r="AXI1" s="13"/>
      <c r="AXJ1" s="13"/>
      <c r="AXK1" s="13"/>
      <c r="AXL1" s="13"/>
      <c r="AXM1" s="13"/>
      <c r="AXN1" s="13"/>
      <c r="AXO1" s="13"/>
      <c r="AXP1" s="13"/>
      <c r="AXQ1" s="13"/>
      <c r="AXR1" s="13"/>
      <c r="AXS1" s="13"/>
      <c r="AXT1" s="13"/>
      <c r="AXU1" s="13"/>
      <c r="AXV1" s="13"/>
      <c r="AXW1" s="13"/>
      <c r="AXX1" s="13"/>
      <c r="AXY1" s="13"/>
      <c r="AXZ1" s="13"/>
      <c r="AYA1" s="13"/>
      <c r="AYB1" s="13"/>
      <c r="AYC1" s="13"/>
      <c r="AYD1" s="13"/>
      <c r="AYE1" s="13"/>
      <c r="AYF1" s="13"/>
      <c r="AYG1" s="13"/>
      <c r="AYH1" s="13"/>
      <c r="AYI1" s="13"/>
      <c r="AYJ1" s="13"/>
      <c r="AYK1" s="13"/>
      <c r="AYL1" s="13"/>
      <c r="AYM1" s="13"/>
      <c r="AYN1" s="13"/>
      <c r="AYO1" s="13"/>
      <c r="AYP1" s="13"/>
      <c r="AYQ1" s="13"/>
      <c r="AYR1" s="13"/>
      <c r="AYS1" s="13"/>
      <c r="AYT1" s="13"/>
      <c r="AYU1" s="13"/>
      <c r="AYV1" s="13"/>
      <c r="AYW1" s="13"/>
      <c r="AYX1" s="13"/>
      <c r="AYY1" s="13"/>
      <c r="AYZ1" s="13"/>
      <c r="AZA1" s="13"/>
      <c r="AZB1" s="13"/>
      <c r="AZC1" s="13"/>
      <c r="AZD1" s="13"/>
      <c r="AZE1" s="13"/>
      <c r="AZF1" s="13"/>
      <c r="AZG1" s="13"/>
      <c r="AZH1" s="13"/>
      <c r="AZI1" s="13"/>
      <c r="AZJ1" s="13"/>
      <c r="AZK1" s="13"/>
      <c r="AZL1" s="13"/>
      <c r="AZM1" s="13"/>
      <c r="AZN1" s="13"/>
      <c r="AZO1" s="13"/>
      <c r="AZP1" s="13"/>
      <c r="AZQ1" s="13"/>
      <c r="AZR1" s="13"/>
      <c r="AZS1" s="13"/>
      <c r="AZT1" s="13"/>
      <c r="AZU1" s="13"/>
      <c r="AZV1" s="13"/>
      <c r="AZW1" s="13"/>
      <c r="AZX1" s="13"/>
      <c r="AZY1" s="13"/>
      <c r="AZZ1" s="13"/>
      <c r="BAA1" s="13"/>
      <c r="BAB1" s="13"/>
      <c r="BAC1" s="13"/>
      <c r="BAD1" s="13"/>
      <c r="BAE1" s="13"/>
      <c r="BAF1" s="13"/>
      <c r="BAG1" s="13"/>
      <c r="BAH1" s="13"/>
      <c r="BAI1" s="13"/>
      <c r="BAJ1" s="13"/>
      <c r="BAK1" s="13"/>
      <c r="BAL1" s="13"/>
      <c r="BAM1" s="13"/>
      <c r="BAN1" s="13"/>
      <c r="BAO1" s="13"/>
      <c r="BAP1" s="13"/>
      <c r="BAQ1" s="13"/>
      <c r="BAR1" s="13"/>
      <c r="BAS1" s="13"/>
      <c r="BAT1" s="13"/>
      <c r="BAU1" s="13"/>
      <c r="BAV1" s="13"/>
      <c r="BAW1" s="13"/>
      <c r="BAX1" s="13"/>
      <c r="BAY1" s="13"/>
      <c r="BAZ1" s="13"/>
      <c r="BBA1" s="13"/>
      <c r="BBB1" s="13"/>
      <c r="BBC1" s="13"/>
      <c r="BBD1" s="13"/>
      <c r="BBE1" s="13"/>
      <c r="BBF1" s="13"/>
      <c r="BBG1" s="13"/>
      <c r="BBH1" s="13"/>
      <c r="BBI1" s="13"/>
      <c r="BBJ1" s="13"/>
      <c r="BBK1" s="13"/>
      <c r="BBL1" s="13"/>
      <c r="BBM1" s="13"/>
      <c r="BBN1" s="13"/>
      <c r="BBO1" s="13"/>
      <c r="BBP1" s="13"/>
      <c r="BBQ1" s="13"/>
      <c r="BBR1" s="13"/>
      <c r="BBS1" s="13"/>
      <c r="BBT1" s="13"/>
      <c r="BBU1" s="13"/>
      <c r="BBV1" s="13"/>
      <c r="BBW1" s="13"/>
      <c r="BBX1" s="13"/>
      <c r="BBY1" s="13"/>
      <c r="BBZ1" s="13"/>
      <c r="BCA1" s="13"/>
      <c r="BCB1" s="13"/>
      <c r="BCC1" s="13"/>
      <c r="BCD1" s="13"/>
      <c r="BCE1" s="13"/>
      <c r="BCF1" s="13"/>
      <c r="BCG1" s="13"/>
      <c r="BCH1" s="13"/>
      <c r="BCI1" s="13"/>
      <c r="BCJ1" s="13"/>
      <c r="BCK1" s="13"/>
      <c r="BCL1" s="13"/>
      <c r="BCM1" s="13"/>
      <c r="BCN1" s="13"/>
      <c r="BCO1" s="13"/>
      <c r="BCP1" s="13"/>
      <c r="BCQ1" s="13"/>
      <c r="BCR1" s="13"/>
      <c r="BCS1" s="13"/>
      <c r="BCT1" s="13"/>
      <c r="BCU1" s="13"/>
      <c r="BCV1" s="13"/>
      <c r="BCW1" s="13"/>
      <c r="BCX1" s="13"/>
      <c r="BCY1" s="13"/>
      <c r="BCZ1" s="13"/>
      <c r="BDA1" s="13"/>
      <c r="BDB1" s="13"/>
      <c r="BDC1" s="13"/>
      <c r="BDD1" s="13"/>
      <c r="BDE1" s="13"/>
      <c r="BDF1" s="13"/>
      <c r="BDG1" s="13"/>
      <c r="BDH1" s="13"/>
      <c r="BDI1" s="13"/>
      <c r="BDJ1" s="13"/>
      <c r="BDK1" s="13"/>
      <c r="BDL1" s="13"/>
      <c r="BDM1" s="13"/>
      <c r="BDN1" s="13"/>
      <c r="BDO1" s="13"/>
      <c r="BDP1" s="13"/>
      <c r="BDQ1" s="13"/>
      <c r="BDR1" s="13"/>
      <c r="BDS1" s="13"/>
      <c r="BDT1" s="13"/>
      <c r="BDU1" s="13"/>
      <c r="BDV1" s="13"/>
      <c r="BDW1" s="13"/>
      <c r="BDX1" s="13"/>
      <c r="BDY1" s="13"/>
      <c r="BDZ1" s="13"/>
      <c r="BEA1" s="13"/>
      <c r="BEB1" s="13"/>
      <c r="BEC1" s="13"/>
      <c r="BED1" s="13"/>
      <c r="BEE1" s="13"/>
      <c r="BEF1" s="13"/>
      <c r="BEG1" s="13"/>
      <c r="BEH1" s="13"/>
      <c r="BEI1" s="13"/>
      <c r="BEJ1" s="13"/>
      <c r="BEK1" s="13"/>
      <c r="BEL1" s="13"/>
      <c r="BEM1" s="13"/>
      <c r="BEN1" s="13"/>
      <c r="BEO1" s="13"/>
      <c r="BEP1" s="13"/>
      <c r="BEQ1" s="13"/>
      <c r="BER1" s="13"/>
      <c r="BES1" s="13"/>
      <c r="BET1" s="13"/>
      <c r="BEU1" s="13"/>
      <c r="BEV1" s="13"/>
      <c r="BEW1" s="13"/>
      <c r="BEX1" s="13"/>
      <c r="BEY1" s="13"/>
      <c r="BEZ1" s="13"/>
      <c r="BFA1" s="13"/>
      <c r="BFB1" s="13"/>
      <c r="BFC1" s="13"/>
      <c r="BFD1" s="13"/>
      <c r="BFE1" s="13"/>
      <c r="BFF1" s="13"/>
      <c r="BFG1" s="13"/>
      <c r="BFH1" s="13"/>
      <c r="BFI1" s="13"/>
      <c r="BFJ1" s="13"/>
      <c r="BFK1" s="13"/>
      <c r="BFL1" s="13"/>
      <c r="BFM1" s="13"/>
      <c r="BFN1" s="13"/>
      <c r="BFO1" s="13"/>
      <c r="BFP1" s="13"/>
      <c r="BFQ1" s="13"/>
      <c r="BFR1" s="13"/>
      <c r="BFS1" s="13"/>
      <c r="BFT1" s="13"/>
      <c r="BFU1" s="13"/>
      <c r="BFV1" s="13"/>
      <c r="BFW1" s="13"/>
      <c r="BFX1" s="13"/>
      <c r="BFY1" s="13"/>
      <c r="BFZ1" s="13"/>
      <c r="BGA1" s="13"/>
      <c r="BGB1" s="13"/>
      <c r="BGC1" s="13"/>
      <c r="BGD1" s="13"/>
      <c r="BGE1" s="13"/>
      <c r="BGF1" s="13"/>
      <c r="BGG1" s="13"/>
      <c r="BGH1" s="13"/>
      <c r="BGI1" s="13"/>
      <c r="BGJ1" s="13"/>
      <c r="BGK1" s="13"/>
      <c r="BGL1" s="13"/>
      <c r="BGM1" s="13"/>
      <c r="BGN1" s="13"/>
      <c r="BGO1" s="13"/>
      <c r="BGP1" s="13"/>
      <c r="BGQ1" s="13"/>
      <c r="BGR1" s="13"/>
      <c r="BGS1" s="13"/>
      <c r="BGT1" s="13"/>
      <c r="BGU1" s="13"/>
      <c r="BGV1" s="13"/>
      <c r="BGW1" s="13"/>
      <c r="BGX1" s="13"/>
      <c r="BGY1" s="13"/>
      <c r="BGZ1" s="13"/>
      <c r="BHA1" s="13"/>
      <c r="BHB1" s="13"/>
      <c r="BHC1" s="13"/>
      <c r="BHD1" s="13"/>
      <c r="BHE1" s="13"/>
      <c r="BHF1" s="13"/>
      <c r="BHG1" s="13"/>
      <c r="BHH1" s="13"/>
      <c r="BHI1" s="13"/>
      <c r="BHJ1" s="13"/>
      <c r="BHK1" s="13"/>
      <c r="BHL1" s="13"/>
      <c r="BHM1" s="13"/>
      <c r="BHN1" s="13"/>
      <c r="BHO1" s="13"/>
      <c r="BHP1" s="13"/>
      <c r="BHQ1" s="13"/>
      <c r="BHR1" s="13"/>
      <c r="BHS1" s="13"/>
      <c r="BHT1" s="13"/>
      <c r="BHU1" s="13"/>
      <c r="BHV1" s="13"/>
      <c r="BHW1" s="13"/>
      <c r="BHX1" s="13"/>
      <c r="BHY1" s="13"/>
      <c r="BHZ1" s="13"/>
      <c r="BIA1" s="13"/>
      <c r="BIB1" s="13"/>
      <c r="BIC1" s="13"/>
      <c r="BID1" s="13"/>
      <c r="BIE1" s="13"/>
      <c r="BIF1" s="13"/>
      <c r="BIG1" s="13"/>
      <c r="BIH1" s="13"/>
      <c r="BII1" s="13"/>
      <c r="BIJ1" s="13"/>
      <c r="BIK1" s="13"/>
      <c r="BIL1" s="13"/>
      <c r="BIM1" s="13"/>
      <c r="BIN1" s="13"/>
      <c r="BIO1" s="13"/>
      <c r="BIP1" s="13"/>
      <c r="BIQ1" s="13"/>
      <c r="BIR1" s="13"/>
      <c r="BIS1" s="13"/>
      <c r="BIT1" s="13"/>
      <c r="BIU1" s="13"/>
      <c r="BIV1" s="13"/>
      <c r="BIW1" s="13"/>
      <c r="BIX1" s="13"/>
      <c r="BIY1" s="13"/>
      <c r="BIZ1" s="13"/>
      <c r="BJA1" s="13"/>
      <c r="BJB1" s="13"/>
      <c r="BJC1" s="13"/>
      <c r="BJD1" s="13"/>
      <c r="BJE1" s="13"/>
      <c r="BJF1" s="13"/>
      <c r="BJG1" s="13"/>
      <c r="BJH1" s="13"/>
      <c r="BJI1" s="13"/>
      <c r="BJJ1" s="13"/>
      <c r="BJK1" s="13"/>
      <c r="BJL1" s="13"/>
      <c r="BJM1" s="13"/>
      <c r="BJN1" s="13"/>
      <c r="BJO1" s="13"/>
      <c r="BJP1" s="13"/>
      <c r="BJQ1" s="13"/>
      <c r="BJR1" s="13"/>
      <c r="BJS1" s="13"/>
      <c r="BJT1" s="13"/>
      <c r="BJU1" s="13"/>
      <c r="BJV1" s="13"/>
      <c r="BJW1" s="13"/>
      <c r="BJX1" s="13"/>
      <c r="BJY1" s="13"/>
      <c r="BJZ1" s="13"/>
      <c r="BKA1" s="13"/>
      <c r="BKB1" s="13"/>
      <c r="BKC1" s="13"/>
      <c r="BKD1" s="13"/>
      <c r="BKE1" s="13"/>
      <c r="BKF1" s="13"/>
      <c r="BKG1" s="13"/>
      <c r="BKH1" s="13"/>
      <c r="BKI1" s="13"/>
      <c r="BKJ1" s="13"/>
      <c r="BKK1" s="13"/>
      <c r="BKL1" s="13"/>
      <c r="BKM1" s="13"/>
      <c r="BKN1" s="13"/>
      <c r="BKO1" s="13"/>
      <c r="BKP1" s="13"/>
      <c r="BKQ1" s="13"/>
      <c r="BKR1" s="13"/>
      <c r="BKS1" s="13"/>
      <c r="BKT1" s="13"/>
      <c r="BKU1" s="13"/>
      <c r="BKV1" s="13"/>
      <c r="BKW1" s="13"/>
      <c r="BKX1" s="13"/>
      <c r="BKY1" s="13"/>
      <c r="BKZ1" s="13"/>
      <c r="BLA1" s="13"/>
      <c r="BLB1" s="13"/>
      <c r="BLC1" s="13"/>
      <c r="BLD1" s="13"/>
      <c r="BLE1" s="13"/>
      <c r="BLF1" s="13"/>
      <c r="BLG1" s="13"/>
      <c r="BLH1" s="13"/>
      <c r="BLI1" s="13"/>
      <c r="BLJ1" s="13"/>
      <c r="BLK1" s="13"/>
      <c r="BLL1" s="13"/>
      <c r="BLM1" s="13"/>
      <c r="BLN1" s="13"/>
      <c r="BLO1" s="13"/>
      <c r="BLP1" s="13"/>
      <c r="BLQ1" s="13"/>
      <c r="BLR1" s="13"/>
      <c r="BLS1" s="13"/>
      <c r="BLT1" s="13"/>
      <c r="BLU1" s="13"/>
      <c r="BLV1" s="13"/>
      <c r="BLW1" s="13"/>
      <c r="BLX1" s="13"/>
      <c r="BLY1" s="13"/>
      <c r="BLZ1" s="13"/>
      <c r="BMA1" s="13"/>
      <c r="BMB1" s="13"/>
      <c r="BMC1" s="13"/>
      <c r="BMD1" s="13"/>
      <c r="BME1" s="13"/>
      <c r="BMF1" s="13"/>
      <c r="BMG1" s="13"/>
      <c r="BMH1" s="13"/>
      <c r="BMI1" s="13"/>
      <c r="BMJ1" s="13"/>
      <c r="BMK1" s="13"/>
      <c r="BML1" s="13"/>
      <c r="BMM1" s="13"/>
      <c r="BMN1" s="13"/>
      <c r="BMO1" s="13"/>
      <c r="BMP1" s="13"/>
      <c r="BMQ1" s="13"/>
      <c r="BMR1" s="13"/>
      <c r="BMS1" s="13"/>
      <c r="BMT1" s="13"/>
      <c r="BMU1" s="13"/>
      <c r="BMV1" s="13"/>
      <c r="BMW1" s="13"/>
      <c r="BMX1" s="13"/>
      <c r="BMY1" s="13"/>
      <c r="BMZ1" s="13"/>
      <c r="BNA1" s="13"/>
      <c r="BNB1" s="13"/>
      <c r="BNC1" s="13"/>
      <c r="BND1" s="13"/>
      <c r="BNE1" s="13"/>
      <c r="BNF1" s="13"/>
      <c r="BNG1" s="13"/>
      <c r="BNH1" s="13"/>
      <c r="BNI1" s="13"/>
      <c r="BNJ1" s="13"/>
      <c r="BNK1" s="13"/>
      <c r="BNL1" s="13"/>
      <c r="BNM1" s="13"/>
      <c r="BNN1" s="13"/>
      <c r="BNO1" s="13"/>
      <c r="BNP1" s="13"/>
      <c r="BNQ1" s="13"/>
      <c r="BNR1" s="13"/>
      <c r="BNS1" s="13"/>
      <c r="BNT1" s="13"/>
      <c r="BNU1" s="13"/>
      <c r="BNV1" s="13"/>
      <c r="BNW1" s="13"/>
      <c r="BNX1" s="13"/>
      <c r="BNY1" s="13"/>
      <c r="BNZ1" s="13"/>
      <c r="BOA1" s="13"/>
      <c r="BOB1" s="13"/>
      <c r="BOC1" s="13"/>
      <c r="BOD1" s="13"/>
      <c r="BOE1" s="13"/>
      <c r="BOF1" s="13"/>
      <c r="BOG1" s="13"/>
      <c r="BOH1" s="13"/>
      <c r="BOI1" s="13"/>
      <c r="BOJ1" s="13"/>
      <c r="BOK1" s="13"/>
      <c r="BOL1" s="13"/>
      <c r="BOM1" s="13"/>
      <c r="BON1" s="13"/>
      <c r="BOO1" s="13"/>
      <c r="BOP1" s="13"/>
      <c r="BOQ1" s="13"/>
      <c r="BOR1" s="13"/>
      <c r="BOS1" s="13"/>
      <c r="BOT1" s="13"/>
      <c r="BOU1" s="13"/>
      <c r="BOV1" s="13"/>
      <c r="BOW1" s="13"/>
      <c r="BOX1" s="13"/>
      <c r="BOY1" s="13"/>
      <c r="BOZ1" s="13"/>
      <c r="BPA1" s="13"/>
      <c r="BPB1" s="13"/>
      <c r="BPC1" s="13"/>
      <c r="BPD1" s="13"/>
      <c r="BPE1" s="13"/>
      <c r="BPF1" s="13"/>
      <c r="BPG1" s="13"/>
      <c r="BPH1" s="13"/>
      <c r="BPI1" s="13"/>
      <c r="BPJ1" s="13"/>
      <c r="BPK1" s="13"/>
      <c r="BPL1" s="13"/>
      <c r="BPM1" s="13"/>
      <c r="BPN1" s="13"/>
      <c r="BPO1" s="13"/>
      <c r="BPP1" s="13"/>
      <c r="BPQ1" s="13"/>
      <c r="BPR1" s="13"/>
      <c r="BPS1" s="13"/>
      <c r="BPT1" s="13"/>
      <c r="BPU1" s="13"/>
      <c r="BPV1" s="13"/>
      <c r="BPW1" s="13"/>
      <c r="BPX1" s="13"/>
      <c r="BPY1" s="13"/>
      <c r="BPZ1" s="13"/>
      <c r="BQA1" s="13"/>
      <c r="BQB1" s="13"/>
      <c r="BQC1" s="13"/>
      <c r="BQD1" s="13"/>
      <c r="BQE1" s="13"/>
      <c r="BQF1" s="13"/>
      <c r="BQG1" s="13"/>
      <c r="BQH1" s="13"/>
      <c r="BQI1" s="13"/>
      <c r="BQJ1" s="13"/>
      <c r="BQK1" s="13"/>
      <c r="BQL1" s="13"/>
      <c r="BQM1" s="13"/>
      <c r="BQN1" s="13"/>
      <c r="BQO1" s="13"/>
      <c r="BQP1" s="13"/>
      <c r="BQQ1" s="13"/>
      <c r="BQR1" s="13"/>
      <c r="BQS1" s="13"/>
      <c r="BQT1" s="13"/>
      <c r="BQU1" s="13"/>
      <c r="BQV1" s="13"/>
      <c r="BQW1" s="13"/>
      <c r="BQX1" s="13"/>
      <c r="BQY1" s="13"/>
      <c r="BQZ1" s="13"/>
      <c r="BRA1" s="13"/>
      <c r="BRB1" s="13"/>
      <c r="BRC1" s="13"/>
      <c r="BRD1" s="13"/>
      <c r="BRE1" s="13"/>
      <c r="BRF1" s="13"/>
      <c r="BRG1" s="13"/>
      <c r="BRH1" s="13"/>
      <c r="BRI1" s="13"/>
      <c r="BRJ1" s="13"/>
      <c r="BRK1" s="13"/>
      <c r="BRL1" s="13"/>
      <c r="BRM1" s="13"/>
      <c r="BRN1" s="13"/>
      <c r="BRO1" s="13"/>
      <c r="BRP1" s="13"/>
      <c r="BRQ1" s="13"/>
      <c r="BRR1" s="13"/>
      <c r="BRS1" s="13"/>
      <c r="BRT1" s="13"/>
      <c r="BRU1" s="13"/>
      <c r="BRV1" s="13"/>
      <c r="BRW1" s="13"/>
      <c r="BRX1" s="13"/>
      <c r="BRY1" s="13"/>
      <c r="BRZ1" s="13"/>
      <c r="BSA1" s="13"/>
      <c r="BSB1" s="13"/>
      <c r="BSC1" s="13"/>
      <c r="BSD1" s="13"/>
      <c r="BSE1" s="13"/>
      <c r="BSF1" s="13"/>
      <c r="BSG1" s="13"/>
      <c r="BSH1" s="13"/>
      <c r="BSI1" s="13"/>
      <c r="BSJ1" s="13"/>
      <c r="BSK1" s="13"/>
      <c r="BSL1" s="13"/>
      <c r="BSM1" s="13"/>
      <c r="BSN1" s="13"/>
      <c r="BSO1" s="13"/>
      <c r="BSP1" s="13"/>
      <c r="BSQ1" s="13"/>
      <c r="BSR1" s="13"/>
      <c r="BSS1" s="13"/>
      <c r="BST1" s="13"/>
      <c r="BSU1" s="13"/>
      <c r="BSV1" s="13"/>
      <c r="BSW1" s="13"/>
      <c r="BSX1" s="13"/>
      <c r="BSY1" s="13"/>
      <c r="BSZ1" s="13"/>
      <c r="BTA1" s="13"/>
      <c r="BTB1" s="13"/>
      <c r="BTC1" s="13"/>
      <c r="BTD1" s="13"/>
      <c r="BTE1" s="13"/>
      <c r="BTF1" s="13"/>
      <c r="BTG1" s="13"/>
      <c r="BTH1" s="13"/>
      <c r="BTI1" s="13"/>
      <c r="BTJ1" s="13"/>
      <c r="BTK1" s="13"/>
      <c r="BTL1" s="13"/>
      <c r="BTM1" s="13"/>
      <c r="BTN1" s="13"/>
      <c r="BTO1" s="13"/>
      <c r="BTP1" s="13"/>
      <c r="BTQ1" s="13"/>
      <c r="BTR1" s="13"/>
      <c r="BTS1" s="13"/>
      <c r="BTT1" s="13"/>
      <c r="BTU1" s="13"/>
      <c r="BTV1" s="13"/>
      <c r="BTW1" s="13"/>
      <c r="BTX1" s="13"/>
      <c r="BTY1" s="13"/>
      <c r="BTZ1" s="13"/>
      <c r="BUA1" s="13"/>
      <c r="BUB1" s="13"/>
      <c r="BUC1" s="13"/>
      <c r="BUD1" s="13"/>
      <c r="BUE1" s="13"/>
      <c r="BUF1" s="13"/>
      <c r="BUG1" s="13"/>
      <c r="BUH1" s="13"/>
      <c r="BUI1" s="13"/>
      <c r="BUJ1" s="13"/>
      <c r="BUK1" s="13"/>
      <c r="BUL1" s="13"/>
      <c r="BUM1" s="13"/>
      <c r="BUN1" s="13"/>
      <c r="BUO1" s="13"/>
      <c r="BUP1" s="13"/>
      <c r="BUQ1" s="13"/>
      <c r="BUR1" s="13"/>
      <c r="BUS1" s="13"/>
      <c r="BUT1" s="13"/>
      <c r="BUU1" s="13"/>
      <c r="BUV1" s="13"/>
      <c r="BUW1" s="13"/>
      <c r="BUX1" s="13"/>
      <c r="BUY1" s="13"/>
      <c r="BUZ1" s="13"/>
      <c r="BVA1" s="13"/>
      <c r="BVB1" s="13"/>
      <c r="BVC1" s="13"/>
      <c r="BVD1" s="13"/>
      <c r="BVE1" s="13"/>
      <c r="BVF1" s="13"/>
      <c r="BVG1" s="13"/>
      <c r="BVH1" s="13"/>
      <c r="BVI1" s="13"/>
      <c r="BVJ1" s="13"/>
      <c r="BVK1" s="13"/>
      <c r="BVL1" s="13"/>
      <c r="BVM1" s="13"/>
      <c r="BVN1" s="13"/>
      <c r="BVO1" s="13"/>
      <c r="BVP1" s="13"/>
      <c r="BVQ1" s="13"/>
      <c r="BVR1" s="13"/>
      <c r="BVS1" s="13"/>
      <c r="BVT1" s="13"/>
      <c r="BVU1" s="13"/>
      <c r="BVV1" s="13"/>
      <c r="BVW1" s="13"/>
      <c r="BVX1" s="13"/>
      <c r="BVY1" s="13"/>
      <c r="BVZ1" s="13"/>
      <c r="BWA1" s="13"/>
      <c r="BWB1" s="13"/>
      <c r="BWC1" s="13"/>
      <c r="BWD1" s="13"/>
      <c r="BWE1" s="13"/>
      <c r="BWF1" s="13"/>
      <c r="BWG1" s="13"/>
      <c r="BWH1" s="13"/>
      <c r="BWI1" s="13"/>
      <c r="BWJ1" s="13"/>
      <c r="BWK1" s="13"/>
      <c r="BWL1" s="13"/>
      <c r="BWM1" s="13"/>
      <c r="BWN1" s="13"/>
      <c r="BWO1" s="13"/>
      <c r="BWP1" s="13"/>
      <c r="BWQ1" s="13"/>
      <c r="BWR1" s="13"/>
      <c r="BWS1" s="13"/>
      <c r="BWT1" s="13"/>
      <c r="BWU1" s="13"/>
      <c r="BWV1" s="13"/>
      <c r="BWW1" s="13"/>
      <c r="BWX1" s="13"/>
      <c r="BWY1" s="13"/>
      <c r="BWZ1" s="13"/>
      <c r="BXA1" s="13"/>
      <c r="BXB1" s="13"/>
      <c r="BXC1" s="13"/>
      <c r="BXD1" s="13"/>
      <c r="BXE1" s="13"/>
      <c r="BXF1" s="13"/>
      <c r="BXG1" s="13"/>
      <c r="BXH1" s="13"/>
      <c r="BXI1" s="13"/>
      <c r="BXJ1" s="13"/>
      <c r="BXK1" s="13"/>
      <c r="BXL1" s="13"/>
      <c r="BXM1" s="13"/>
      <c r="BXN1" s="13"/>
      <c r="BXO1" s="13"/>
      <c r="BXP1" s="13"/>
      <c r="BXQ1" s="13"/>
      <c r="BXR1" s="13"/>
      <c r="BXS1" s="13"/>
      <c r="BXT1" s="13"/>
      <c r="BXU1" s="13"/>
      <c r="BXV1" s="13"/>
      <c r="BXW1" s="13"/>
      <c r="BXX1" s="13"/>
      <c r="BXY1" s="13"/>
      <c r="BXZ1" s="13"/>
      <c r="BYA1" s="13"/>
      <c r="BYB1" s="13"/>
      <c r="BYC1" s="13"/>
      <c r="BYD1" s="13"/>
      <c r="BYE1" s="13"/>
      <c r="BYF1" s="13"/>
      <c r="BYG1" s="13"/>
      <c r="BYH1" s="13"/>
      <c r="BYI1" s="13"/>
      <c r="BYJ1" s="13"/>
      <c r="BYK1" s="13"/>
      <c r="BYL1" s="13"/>
      <c r="BYM1" s="13"/>
      <c r="BYN1" s="13"/>
      <c r="BYO1" s="13"/>
      <c r="BYP1" s="13"/>
      <c r="BYQ1" s="13"/>
      <c r="BYR1" s="13"/>
      <c r="BYS1" s="13"/>
      <c r="BYT1" s="13"/>
      <c r="BYU1" s="13"/>
      <c r="BYV1" s="13"/>
      <c r="BYW1" s="13"/>
      <c r="BYX1" s="13"/>
      <c r="BYY1" s="13"/>
      <c r="BYZ1" s="13"/>
      <c r="BZA1" s="13"/>
      <c r="BZB1" s="13"/>
      <c r="BZC1" s="13"/>
      <c r="BZD1" s="13"/>
      <c r="BZE1" s="13"/>
      <c r="BZF1" s="13"/>
      <c r="BZG1" s="13"/>
      <c r="BZH1" s="13"/>
      <c r="BZI1" s="13"/>
      <c r="BZJ1" s="13"/>
      <c r="BZK1" s="13"/>
      <c r="BZL1" s="13"/>
      <c r="BZM1" s="13"/>
      <c r="BZN1" s="13"/>
      <c r="BZO1" s="13"/>
      <c r="BZP1" s="13"/>
      <c r="BZQ1" s="13"/>
      <c r="BZR1" s="13"/>
      <c r="BZS1" s="13"/>
      <c r="BZT1" s="13"/>
      <c r="BZU1" s="13"/>
      <c r="BZV1" s="13"/>
      <c r="BZW1" s="13"/>
      <c r="BZX1" s="13"/>
      <c r="BZY1" s="13"/>
      <c r="BZZ1" s="13"/>
      <c r="CAA1" s="13"/>
      <c r="CAB1" s="13"/>
      <c r="CAC1" s="13"/>
      <c r="CAD1" s="13"/>
      <c r="CAE1" s="13"/>
      <c r="CAF1" s="13"/>
      <c r="CAG1" s="13"/>
      <c r="CAH1" s="13"/>
      <c r="CAI1" s="13"/>
      <c r="CAJ1" s="13"/>
      <c r="CAK1" s="13"/>
      <c r="CAL1" s="13"/>
      <c r="CAM1" s="13"/>
      <c r="CAN1" s="13"/>
      <c r="CAO1" s="13"/>
      <c r="CAP1" s="13"/>
      <c r="CAQ1" s="13"/>
      <c r="CAR1" s="13"/>
      <c r="CAS1" s="13"/>
      <c r="CAT1" s="13"/>
      <c r="CAU1" s="13"/>
      <c r="CAV1" s="13"/>
      <c r="CAW1" s="13"/>
      <c r="CAX1" s="13"/>
      <c r="CAY1" s="13"/>
      <c r="CAZ1" s="13"/>
      <c r="CBA1" s="13"/>
      <c r="CBB1" s="13"/>
      <c r="CBC1" s="13"/>
      <c r="CBD1" s="13"/>
      <c r="CBE1" s="13"/>
      <c r="CBF1" s="13"/>
      <c r="CBG1" s="13"/>
      <c r="CBH1" s="13"/>
      <c r="CBI1" s="13"/>
      <c r="CBJ1" s="13"/>
      <c r="CBK1" s="13"/>
      <c r="CBL1" s="13"/>
      <c r="CBM1" s="13"/>
      <c r="CBN1" s="13"/>
      <c r="CBO1" s="13"/>
      <c r="CBP1" s="13"/>
      <c r="CBQ1" s="13"/>
      <c r="CBR1" s="13"/>
      <c r="CBS1" s="13"/>
      <c r="CBT1" s="13"/>
      <c r="CBU1" s="13"/>
      <c r="CBV1" s="13"/>
      <c r="CBW1" s="13"/>
      <c r="CBX1" s="13"/>
      <c r="CBY1" s="13"/>
      <c r="CBZ1" s="13"/>
      <c r="CCA1" s="13"/>
      <c r="CCB1" s="13"/>
      <c r="CCC1" s="13"/>
      <c r="CCD1" s="13"/>
      <c r="CCE1" s="13"/>
      <c r="CCF1" s="13"/>
      <c r="CCG1" s="13"/>
      <c r="CCH1" s="13"/>
      <c r="CCI1" s="13"/>
      <c r="CCJ1" s="13"/>
      <c r="CCK1" s="13"/>
      <c r="CCL1" s="13"/>
      <c r="CCM1" s="13"/>
      <c r="CCN1" s="13"/>
      <c r="CCO1" s="13"/>
      <c r="CCP1" s="13"/>
      <c r="CCQ1" s="13"/>
      <c r="CCR1" s="13"/>
      <c r="CCS1" s="13"/>
      <c r="CCT1" s="13"/>
      <c r="CCU1" s="13"/>
      <c r="CCV1" s="13"/>
      <c r="CCW1" s="13"/>
      <c r="CCX1" s="13"/>
      <c r="CCY1" s="13"/>
      <c r="CCZ1" s="13"/>
      <c r="CDA1" s="13"/>
      <c r="CDB1" s="13"/>
      <c r="CDC1" s="13"/>
      <c r="CDD1" s="13"/>
      <c r="CDE1" s="13"/>
      <c r="CDF1" s="13"/>
      <c r="CDG1" s="13"/>
      <c r="CDH1" s="13"/>
      <c r="CDI1" s="13"/>
      <c r="CDJ1" s="13"/>
      <c r="CDK1" s="13"/>
      <c r="CDL1" s="13"/>
      <c r="CDM1" s="13"/>
      <c r="CDN1" s="13"/>
      <c r="CDO1" s="13"/>
      <c r="CDP1" s="13"/>
      <c r="CDQ1" s="13"/>
      <c r="CDR1" s="13"/>
      <c r="CDS1" s="13"/>
      <c r="CDT1" s="13"/>
      <c r="CDU1" s="13"/>
      <c r="CDV1" s="13"/>
      <c r="CDW1" s="13"/>
      <c r="CDX1" s="13"/>
      <c r="CDY1" s="13"/>
      <c r="CDZ1" s="13"/>
      <c r="CEA1" s="13"/>
      <c r="CEB1" s="13"/>
      <c r="CEC1" s="13"/>
      <c r="CED1" s="13"/>
      <c r="CEE1" s="13"/>
      <c r="CEF1" s="13"/>
      <c r="CEG1" s="13"/>
      <c r="CEH1" s="13"/>
      <c r="CEI1" s="13"/>
      <c r="CEJ1" s="13"/>
      <c r="CEK1" s="13"/>
      <c r="CEL1" s="13"/>
      <c r="CEM1" s="13"/>
      <c r="CEN1" s="13"/>
      <c r="CEO1" s="13"/>
      <c r="CEP1" s="13"/>
      <c r="CEQ1" s="13"/>
      <c r="CER1" s="13"/>
      <c r="CES1" s="13"/>
      <c r="CET1" s="13"/>
      <c r="CEU1" s="13"/>
      <c r="CEV1" s="13"/>
      <c r="CEW1" s="13"/>
      <c r="CEX1" s="13"/>
      <c r="CEY1" s="13"/>
      <c r="CEZ1" s="13"/>
      <c r="CFA1" s="13"/>
      <c r="CFB1" s="13"/>
      <c r="CFC1" s="13"/>
      <c r="CFD1" s="13"/>
      <c r="CFE1" s="13"/>
      <c r="CFF1" s="13"/>
      <c r="CFG1" s="13"/>
      <c r="CFH1" s="13"/>
      <c r="CFI1" s="13"/>
      <c r="CFJ1" s="13"/>
      <c r="CFK1" s="13"/>
      <c r="CFL1" s="13"/>
      <c r="CFM1" s="13"/>
      <c r="CFN1" s="13"/>
      <c r="CFO1" s="13"/>
      <c r="CFP1" s="13"/>
      <c r="CFQ1" s="13"/>
      <c r="CFR1" s="13"/>
      <c r="CFS1" s="13"/>
      <c r="CFT1" s="13"/>
      <c r="CFU1" s="13"/>
      <c r="CFV1" s="13"/>
      <c r="CFW1" s="13"/>
      <c r="CFX1" s="13"/>
      <c r="CFY1" s="13"/>
      <c r="CFZ1" s="13"/>
      <c r="CGA1" s="13"/>
      <c r="CGB1" s="13"/>
      <c r="CGC1" s="13"/>
      <c r="CGD1" s="13"/>
      <c r="CGE1" s="13"/>
      <c r="CGF1" s="13"/>
      <c r="CGG1" s="13"/>
      <c r="CGH1" s="13"/>
      <c r="CGI1" s="13"/>
      <c r="CGJ1" s="13"/>
      <c r="CGK1" s="13"/>
      <c r="CGL1" s="13"/>
      <c r="CGM1" s="13"/>
      <c r="CGN1" s="13"/>
      <c r="CGO1" s="13"/>
      <c r="CGP1" s="13"/>
      <c r="CGQ1" s="13"/>
      <c r="CGR1" s="13"/>
      <c r="CGS1" s="13"/>
      <c r="CGT1" s="13"/>
      <c r="CGU1" s="13"/>
      <c r="CGV1" s="13"/>
      <c r="CGW1" s="13"/>
      <c r="CGX1" s="13"/>
      <c r="CGY1" s="13"/>
      <c r="CGZ1" s="13"/>
      <c r="CHA1" s="13"/>
      <c r="CHB1" s="13"/>
      <c r="CHC1" s="13"/>
      <c r="CHD1" s="13"/>
      <c r="CHE1" s="13"/>
      <c r="CHF1" s="13"/>
      <c r="CHG1" s="13"/>
      <c r="CHH1" s="13"/>
      <c r="CHI1" s="13"/>
      <c r="CHJ1" s="13"/>
      <c r="CHK1" s="13"/>
      <c r="CHL1" s="13"/>
      <c r="CHM1" s="13"/>
      <c r="CHN1" s="13"/>
      <c r="CHO1" s="13"/>
      <c r="CHP1" s="13"/>
      <c r="CHQ1" s="13"/>
      <c r="CHR1" s="13"/>
      <c r="CHS1" s="13"/>
      <c r="CHT1" s="13"/>
      <c r="CHU1" s="13"/>
      <c r="CHV1" s="13"/>
      <c r="CHW1" s="13"/>
      <c r="CHX1" s="13"/>
      <c r="CHY1" s="13"/>
      <c r="CHZ1" s="13"/>
      <c r="CIA1" s="13"/>
      <c r="CIB1" s="13"/>
      <c r="CIC1" s="13"/>
      <c r="CID1" s="13"/>
      <c r="CIE1" s="13"/>
      <c r="CIF1" s="13"/>
      <c r="CIG1" s="13"/>
      <c r="CIH1" s="13"/>
      <c r="CII1" s="13"/>
      <c r="CIJ1" s="13"/>
      <c r="CIK1" s="13"/>
      <c r="CIL1" s="13"/>
      <c r="CIM1" s="13"/>
      <c r="CIN1" s="13"/>
      <c r="CIO1" s="13"/>
      <c r="CIP1" s="13"/>
      <c r="CIQ1" s="13"/>
      <c r="CIR1" s="13"/>
      <c r="CIS1" s="13"/>
      <c r="CIT1" s="13"/>
      <c r="CIU1" s="13"/>
      <c r="CIV1" s="13"/>
      <c r="CIW1" s="13"/>
      <c r="CIX1" s="13"/>
      <c r="CIY1" s="13"/>
      <c r="CIZ1" s="13"/>
      <c r="CJA1" s="13"/>
      <c r="CJB1" s="13"/>
      <c r="CJC1" s="13"/>
      <c r="CJD1" s="13"/>
      <c r="CJE1" s="13"/>
      <c r="CJF1" s="13"/>
      <c r="CJG1" s="13"/>
      <c r="CJH1" s="13"/>
      <c r="CJI1" s="13"/>
      <c r="CJJ1" s="13"/>
      <c r="CJK1" s="13"/>
      <c r="CJL1" s="13"/>
      <c r="CJM1" s="13"/>
      <c r="CJN1" s="13"/>
      <c r="CJO1" s="13"/>
      <c r="CJP1" s="13"/>
      <c r="CJQ1" s="13"/>
      <c r="CJR1" s="13"/>
      <c r="CJS1" s="13"/>
      <c r="CJT1" s="13"/>
      <c r="CJU1" s="13"/>
      <c r="CJV1" s="13"/>
      <c r="CJW1" s="13"/>
      <c r="CJX1" s="13"/>
      <c r="CJY1" s="13"/>
      <c r="CJZ1" s="13"/>
      <c r="CKA1" s="13"/>
      <c r="CKB1" s="13"/>
      <c r="CKC1" s="13"/>
      <c r="CKD1" s="13"/>
      <c r="CKE1" s="13"/>
      <c r="CKF1" s="13"/>
      <c r="CKG1" s="13"/>
      <c r="CKH1" s="13"/>
      <c r="CKI1" s="13"/>
      <c r="CKJ1" s="13"/>
      <c r="CKK1" s="13"/>
      <c r="CKL1" s="13"/>
      <c r="CKM1" s="13"/>
      <c r="CKN1" s="13"/>
      <c r="CKO1" s="13"/>
      <c r="CKP1" s="13"/>
      <c r="CKQ1" s="13"/>
      <c r="CKR1" s="13"/>
      <c r="CKS1" s="13"/>
      <c r="CKT1" s="13"/>
      <c r="CKU1" s="13"/>
      <c r="CKV1" s="13"/>
      <c r="CKW1" s="13"/>
      <c r="CKX1" s="13"/>
      <c r="CKY1" s="13"/>
      <c r="CKZ1" s="13"/>
      <c r="CLA1" s="13"/>
      <c r="CLB1" s="13"/>
      <c r="CLC1" s="13"/>
      <c r="CLD1" s="13"/>
      <c r="CLE1" s="13"/>
      <c r="CLF1" s="13"/>
      <c r="CLG1" s="13"/>
      <c r="CLH1" s="13"/>
      <c r="CLI1" s="13"/>
      <c r="CLJ1" s="13"/>
      <c r="CLK1" s="13"/>
      <c r="CLL1" s="13"/>
      <c r="CLM1" s="13"/>
      <c r="CLN1" s="13"/>
      <c r="CLO1" s="13"/>
      <c r="CLP1" s="13"/>
      <c r="CLQ1" s="13"/>
      <c r="CLR1" s="13"/>
      <c r="CLS1" s="13"/>
      <c r="CLT1" s="13"/>
      <c r="CLU1" s="13"/>
      <c r="CLV1" s="13"/>
      <c r="CLW1" s="13"/>
      <c r="CLX1" s="13"/>
      <c r="CLY1" s="13"/>
      <c r="CLZ1" s="13"/>
      <c r="CMA1" s="13"/>
      <c r="CMB1" s="13"/>
      <c r="CMC1" s="13"/>
      <c r="CMD1" s="13"/>
      <c r="CME1" s="13"/>
      <c r="CMF1" s="13"/>
      <c r="CMG1" s="13"/>
      <c r="CMH1" s="13"/>
      <c r="CMI1" s="13"/>
      <c r="CMJ1" s="13"/>
      <c r="CMK1" s="13"/>
      <c r="CML1" s="13"/>
      <c r="CMM1" s="13"/>
      <c r="CMN1" s="13"/>
      <c r="CMO1" s="13"/>
      <c r="CMP1" s="13"/>
      <c r="CMQ1" s="13"/>
      <c r="CMR1" s="13"/>
      <c r="CMS1" s="13"/>
      <c r="CMT1" s="13"/>
      <c r="CMU1" s="13"/>
      <c r="CMV1" s="13"/>
      <c r="CMW1" s="13"/>
      <c r="CMX1" s="13"/>
      <c r="CMY1" s="13"/>
      <c r="CMZ1" s="13"/>
      <c r="CNA1" s="13"/>
      <c r="CNB1" s="13"/>
      <c r="CNC1" s="13"/>
      <c r="CND1" s="13"/>
      <c r="CNE1" s="13"/>
      <c r="CNF1" s="13"/>
      <c r="CNG1" s="13"/>
      <c r="CNH1" s="13"/>
      <c r="CNI1" s="13"/>
      <c r="CNJ1" s="13"/>
      <c r="CNK1" s="13"/>
      <c r="CNL1" s="13"/>
      <c r="CNM1" s="13"/>
      <c r="CNN1" s="13"/>
      <c r="CNO1" s="13"/>
      <c r="CNP1" s="13"/>
      <c r="CNQ1" s="13"/>
      <c r="CNR1" s="13"/>
      <c r="CNS1" s="13"/>
      <c r="CNT1" s="13"/>
      <c r="CNU1" s="13"/>
      <c r="CNV1" s="13"/>
      <c r="CNW1" s="13"/>
      <c r="CNX1" s="13"/>
      <c r="CNY1" s="13"/>
      <c r="CNZ1" s="13"/>
      <c r="COA1" s="13"/>
      <c r="COB1" s="13"/>
      <c r="COC1" s="13"/>
      <c r="COD1" s="13"/>
      <c r="COE1" s="13"/>
      <c r="COF1" s="13"/>
      <c r="COG1" s="13"/>
      <c r="COH1" s="13"/>
      <c r="COI1" s="13"/>
      <c r="COJ1" s="13"/>
      <c r="COK1" s="13"/>
      <c r="COL1" s="13"/>
      <c r="COM1" s="13"/>
      <c r="CON1" s="13"/>
      <c r="COO1" s="13"/>
      <c r="COP1" s="13"/>
      <c r="COQ1" s="13"/>
      <c r="COR1" s="13"/>
      <c r="COS1" s="13"/>
      <c r="COT1" s="13"/>
      <c r="COU1" s="13"/>
      <c r="COV1" s="13"/>
      <c r="COW1" s="13"/>
      <c r="COX1" s="13"/>
      <c r="COY1" s="13"/>
      <c r="COZ1" s="13"/>
      <c r="CPA1" s="13"/>
      <c r="CPB1" s="13"/>
      <c r="CPC1" s="13"/>
      <c r="CPD1" s="13"/>
      <c r="CPE1" s="13"/>
      <c r="CPF1" s="13"/>
      <c r="CPG1" s="13"/>
      <c r="CPH1" s="13"/>
      <c r="CPI1" s="13"/>
      <c r="CPJ1" s="13"/>
      <c r="CPK1" s="13"/>
      <c r="CPL1" s="13"/>
      <c r="CPM1" s="13"/>
      <c r="CPN1" s="13"/>
      <c r="CPO1" s="13"/>
      <c r="CPP1" s="13"/>
      <c r="CPQ1" s="13"/>
      <c r="CPR1" s="13"/>
      <c r="CPS1" s="13"/>
      <c r="CPT1" s="13"/>
      <c r="CPU1" s="13"/>
      <c r="CPV1" s="13"/>
      <c r="CPW1" s="13"/>
      <c r="CPX1" s="13"/>
      <c r="CPY1" s="13"/>
      <c r="CPZ1" s="13"/>
      <c r="CQA1" s="13"/>
      <c r="CQB1" s="13"/>
      <c r="CQC1" s="13"/>
      <c r="CQD1" s="13"/>
      <c r="CQE1" s="13"/>
      <c r="CQF1" s="13"/>
      <c r="CQG1" s="13"/>
      <c r="CQH1" s="13"/>
      <c r="CQI1" s="13"/>
      <c r="CQJ1" s="13"/>
      <c r="CQK1" s="13"/>
      <c r="CQL1" s="13"/>
      <c r="CQM1" s="13"/>
      <c r="CQN1" s="13"/>
      <c r="CQO1" s="13"/>
      <c r="CQP1" s="13"/>
      <c r="CQQ1" s="13"/>
      <c r="CQR1" s="13"/>
      <c r="CQS1" s="13"/>
      <c r="CQT1" s="13"/>
      <c r="CQU1" s="13"/>
      <c r="CQV1" s="13"/>
      <c r="CQW1" s="13"/>
      <c r="CQX1" s="13"/>
      <c r="CQY1" s="13"/>
      <c r="CQZ1" s="13"/>
      <c r="CRA1" s="13"/>
      <c r="CRB1" s="13"/>
      <c r="CRC1" s="13"/>
      <c r="CRD1" s="13"/>
      <c r="CRE1" s="13"/>
      <c r="CRF1" s="13"/>
      <c r="CRG1" s="13"/>
      <c r="CRH1" s="13"/>
      <c r="CRI1" s="13"/>
      <c r="CRJ1" s="13"/>
      <c r="CRK1" s="13"/>
      <c r="CRL1" s="13"/>
      <c r="CRM1" s="13"/>
      <c r="CRN1" s="13"/>
      <c r="CRO1" s="13"/>
      <c r="CRP1" s="13"/>
      <c r="CRQ1" s="13"/>
      <c r="CRR1" s="13"/>
      <c r="CRS1" s="13"/>
      <c r="CRT1" s="13"/>
      <c r="CRU1" s="13"/>
      <c r="CRV1" s="13"/>
      <c r="CRW1" s="13"/>
      <c r="CRX1" s="13"/>
      <c r="CRY1" s="13"/>
      <c r="CRZ1" s="13"/>
      <c r="CSA1" s="13"/>
      <c r="CSB1" s="13"/>
      <c r="CSC1" s="13"/>
      <c r="CSD1" s="13"/>
      <c r="CSE1" s="13"/>
      <c r="CSF1" s="13"/>
      <c r="CSG1" s="13"/>
      <c r="CSH1" s="13"/>
      <c r="CSI1" s="13"/>
      <c r="CSJ1" s="13"/>
      <c r="CSK1" s="13"/>
      <c r="CSL1" s="13"/>
      <c r="CSM1" s="13"/>
      <c r="CSN1" s="13"/>
      <c r="CSO1" s="13"/>
      <c r="CSP1" s="13"/>
      <c r="CSQ1" s="13"/>
      <c r="CSR1" s="13"/>
      <c r="CSS1" s="13"/>
      <c r="CST1" s="13"/>
      <c r="CSU1" s="13"/>
      <c r="CSV1" s="13"/>
      <c r="CSW1" s="13"/>
      <c r="CSX1" s="13"/>
      <c r="CSY1" s="13"/>
      <c r="CSZ1" s="13"/>
      <c r="CTA1" s="13"/>
      <c r="CTB1" s="13"/>
      <c r="CTC1" s="13"/>
      <c r="CTD1" s="13"/>
      <c r="CTE1" s="13"/>
      <c r="CTF1" s="13"/>
      <c r="CTG1" s="13"/>
      <c r="CTH1" s="13"/>
      <c r="CTI1" s="13"/>
      <c r="CTJ1" s="13"/>
      <c r="CTK1" s="13"/>
      <c r="CTL1" s="13"/>
      <c r="CTM1" s="13"/>
      <c r="CTN1" s="13"/>
      <c r="CTO1" s="13"/>
      <c r="CTP1" s="13"/>
      <c r="CTQ1" s="13"/>
      <c r="CTR1" s="13"/>
      <c r="CTS1" s="13"/>
      <c r="CTT1" s="13"/>
      <c r="CTU1" s="13"/>
      <c r="CTV1" s="13"/>
      <c r="CTW1" s="13"/>
      <c r="CTX1" s="13"/>
      <c r="CTY1" s="13"/>
      <c r="CTZ1" s="13"/>
      <c r="CUA1" s="13"/>
      <c r="CUB1" s="13"/>
      <c r="CUC1" s="13"/>
      <c r="CUD1" s="13"/>
      <c r="CUE1" s="13"/>
      <c r="CUF1" s="13"/>
      <c r="CUG1" s="13"/>
      <c r="CUH1" s="13"/>
      <c r="CUI1" s="13"/>
      <c r="CUJ1" s="13"/>
      <c r="CUK1" s="13"/>
      <c r="CUL1" s="13"/>
      <c r="CUM1" s="13"/>
      <c r="CUN1" s="13"/>
      <c r="CUO1" s="13"/>
      <c r="CUP1" s="13"/>
      <c r="CUQ1" s="13"/>
      <c r="CUR1" s="13"/>
      <c r="CUS1" s="13"/>
      <c r="CUT1" s="13"/>
      <c r="CUU1" s="13"/>
      <c r="CUV1" s="13"/>
      <c r="CUW1" s="13"/>
      <c r="CUX1" s="13"/>
      <c r="CUY1" s="13"/>
      <c r="CUZ1" s="13"/>
      <c r="CVA1" s="13"/>
      <c r="CVB1" s="13"/>
      <c r="CVC1" s="13"/>
      <c r="CVD1" s="13"/>
      <c r="CVE1" s="13"/>
      <c r="CVF1" s="13"/>
      <c r="CVG1" s="13"/>
      <c r="CVH1" s="13"/>
      <c r="CVI1" s="13"/>
      <c r="CVJ1" s="13"/>
      <c r="CVK1" s="13"/>
      <c r="CVL1" s="13"/>
      <c r="CVM1" s="13"/>
      <c r="CVN1" s="13"/>
      <c r="CVO1" s="13"/>
      <c r="CVP1" s="13"/>
      <c r="CVQ1" s="13"/>
      <c r="CVR1" s="13"/>
      <c r="CVS1" s="13"/>
      <c r="CVT1" s="13"/>
      <c r="CVU1" s="13"/>
      <c r="CVV1" s="13"/>
      <c r="CVW1" s="13"/>
      <c r="CVX1" s="13"/>
      <c r="CVY1" s="13"/>
      <c r="CVZ1" s="13"/>
      <c r="CWA1" s="13"/>
      <c r="CWB1" s="13"/>
      <c r="CWC1" s="13"/>
      <c r="CWD1" s="13"/>
      <c r="CWE1" s="13"/>
      <c r="CWF1" s="13"/>
      <c r="CWG1" s="13"/>
      <c r="CWH1" s="13"/>
      <c r="CWI1" s="13"/>
      <c r="CWJ1" s="13"/>
      <c r="CWK1" s="13"/>
      <c r="CWL1" s="13"/>
      <c r="CWM1" s="13"/>
      <c r="CWN1" s="13"/>
      <c r="CWO1" s="13"/>
      <c r="CWP1" s="13"/>
      <c r="CWQ1" s="13"/>
      <c r="CWR1" s="13"/>
      <c r="CWS1" s="13"/>
      <c r="CWT1" s="13"/>
      <c r="CWU1" s="13"/>
      <c r="CWV1" s="13"/>
      <c r="CWW1" s="13"/>
      <c r="CWX1" s="13"/>
      <c r="CWY1" s="13"/>
      <c r="CWZ1" s="13"/>
      <c r="CXA1" s="13"/>
      <c r="CXB1" s="13"/>
      <c r="CXC1" s="13"/>
      <c r="CXD1" s="13"/>
      <c r="CXE1" s="13"/>
      <c r="CXF1" s="13"/>
      <c r="CXG1" s="13"/>
      <c r="CXH1" s="13"/>
      <c r="CXI1" s="13"/>
      <c r="CXJ1" s="13"/>
      <c r="CXK1" s="13"/>
      <c r="CXL1" s="13"/>
      <c r="CXM1" s="13"/>
      <c r="CXN1" s="13"/>
      <c r="CXO1" s="13"/>
      <c r="CXP1" s="13"/>
      <c r="CXQ1" s="13"/>
      <c r="CXR1" s="13"/>
      <c r="CXS1" s="13"/>
      <c r="CXT1" s="13"/>
      <c r="CXU1" s="13"/>
      <c r="CXV1" s="13"/>
      <c r="CXW1" s="13"/>
      <c r="CXX1" s="13"/>
      <c r="CXY1" s="13"/>
      <c r="CXZ1" s="13"/>
      <c r="CYA1" s="13"/>
      <c r="CYB1" s="13"/>
      <c r="CYC1" s="13"/>
      <c r="CYD1" s="13"/>
      <c r="CYE1" s="13"/>
      <c r="CYF1" s="13"/>
      <c r="CYG1" s="13"/>
      <c r="CYH1" s="13"/>
      <c r="CYI1" s="13"/>
      <c r="CYJ1" s="13"/>
      <c r="CYK1" s="13"/>
      <c r="CYL1" s="13"/>
      <c r="CYM1" s="13"/>
      <c r="CYN1" s="13"/>
      <c r="CYO1" s="13"/>
      <c r="CYP1" s="13"/>
      <c r="CYQ1" s="13"/>
      <c r="CYR1" s="13"/>
      <c r="CYS1" s="13"/>
      <c r="CYT1" s="13"/>
      <c r="CYU1" s="13"/>
      <c r="CYV1" s="13"/>
      <c r="CYW1" s="13"/>
      <c r="CYX1" s="13"/>
      <c r="CYY1" s="13"/>
      <c r="CYZ1" s="13"/>
      <c r="CZA1" s="13"/>
      <c r="CZB1" s="13"/>
      <c r="CZC1" s="13"/>
      <c r="CZD1" s="13"/>
      <c r="CZE1" s="13"/>
      <c r="CZF1" s="13"/>
      <c r="CZG1" s="13"/>
      <c r="CZH1" s="13"/>
      <c r="CZI1" s="13"/>
      <c r="CZJ1" s="13"/>
      <c r="CZK1" s="13"/>
      <c r="CZL1" s="13"/>
      <c r="CZM1" s="13"/>
      <c r="CZN1" s="13"/>
      <c r="CZO1" s="13"/>
      <c r="CZP1" s="13"/>
      <c r="CZQ1" s="13"/>
      <c r="CZR1" s="13"/>
      <c r="CZS1" s="13"/>
      <c r="CZT1" s="13"/>
      <c r="CZU1" s="13"/>
      <c r="CZV1" s="13"/>
      <c r="CZW1" s="13"/>
      <c r="CZX1" s="13"/>
      <c r="CZY1" s="13"/>
      <c r="CZZ1" s="13"/>
      <c r="DAA1" s="13"/>
      <c r="DAB1" s="13"/>
      <c r="DAC1" s="13"/>
      <c r="DAD1" s="13"/>
      <c r="DAE1" s="13"/>
      <c r="DAF1" s="13"/>
      <c r="DAG1" s="13"/>
      <c r="DAH1" s="13"/>
      <c r="DAI1" s="13"/>
      <c r="DAJ1" s="13"/>
      <c r="DAK1" s="13"/>
      <c r="DAL1" s="13"/>
      <c r="DAM1" s="13"/>
      <c r="DAN1" s="13"/>
      <c r="DAO1" s="13"/>
      <c r="DAP1" s="13"/>
      <c r="DAQ1" s="13"/>
      <c r="DAR1" s="13"/>
      <c r="DAS1" s="13"/>
      <c r="DAT1" s="13"/>
      <c r="DAU1" s="13"/>
      <c r="DAV1" s="13"/>
      <c r="DAW1" s="13"/>
      <c r="DAX1" s="13"/>
      <c r="DAY1" s="13"/>
      <c r="DAZ1" s="13"/>
      <c r="DBA1" s="13"/>
      <c r="DBB1" s="13"/>
      <c r="DBC1" s="13"/>
      <c r="DBD1" s="13"/>
      <c r="DBE1" s="13"/>
      <c r="DBF1" s="13"/>
      <c r="DBG1" s="13"/>
      <c r="DBH1" s="13"/>
      <c r="DBI1" s="13"/>
      <c r="DBJ1" s="13"/>
      <c r="DBK1" s="13"/>
      <c r="DBL1" s="13"/>
      <c r="DBM1" s="13"/>
      <c r="DBN1" s="13"/>
      <c r="DBO1" s="13"/>
      <c r="DBP1" s="13"/>
      <c r="DBQ1" s="13"/>
      <c r="DBR1" s="13"/>
      <c r="DBS1" s="13"/>
      <c r="DBT1" s="13"/>
      <c r="DBU1" s="13"/>
      <c r="DBV1" s="13"/>
      <c r="DBW1" s="13"/>
      <c r="DBX1" s="13"/>
      <c r="DBY1" s="13"/>
      <c r="DBZ1" s="13"/>
      <c r="DCA1" s="13"/>
      <c r="DCB1" s="13"/>
      <c r="DCC1" s="13"/>
      <c r="DCD1" s="13"/>
      <c r="DCE1" s="13"/>
      <c r="DCF1" s="13"/>
      <c r="DCG1" s="13"/>
      <c r="DCH1" s="13"/>
      <c r="DCI1" s="13"/>
      <c r="DCJ1" s="13"/>
      <c r="DCK1" s="13"/>
      <c r="DCL1" s="13"/>
      <c r="DCM1" s="13"/>
      <c r="DCN1" s="13"/>
      <c r="DCO1" s="13"/>
      <c r="DCP1" s="13"/>
      <c r="DCQ1" s="13"/>
      <c r="DCR1" s="13"/>
      <c r="DCS1" s="13"/>
      <c r="DCT1" s="13"/>
      <c r="DCU1" s="13"/>
      <c r="DCV1" s="13"/>
      <c r="DCW1" s="13"/>
      <c r="DCX1" s="13"/>
      <c r="DCY1" s="13"/>
      <c r="DCZ1" s="13"/>
      <c r="DDA1" s="13"/>
      <c r="DDB1" s="13"/>
      <c r="DDC1" s="13"/>
      <c r="DDD1" s="13"/>
      <c r="DDE1" s="13"/>
      <c r="DDF1" s="13"/>
      <c r="DDG1" s="13"/>
      <c r="DDH1" s="13"/>
      <c r="DDI1" s="13"/>
      <c r="DDJ1" s="13"/>
      <c r="DDK1" s="13"/>
      <c r="DDL1" s="13"/>
      <c r="DDM1" s="13"/>
      <c r="DDN1" s="13"/>
      <c r="DDO1" s="13"/>
      <c r="DDP1" s="13"/>
      <c r="DDQ1" s="13"/>
      <c r="DDR1" s="13"/>
      <c r="DDS1" s="13"/>
      <c r="DDT1" s="13"/>
      <c r="DDU1" s="13"/>
      <c r="DDV1" s="13"/>
      <c r="DDW1" s="13"/>
      <c r="DDX1" s="13"/>
      <c r="DDY1" s="13"/>
      <c r="DDZ1" s="13"/>
      <c r="DEA1" s="13"/>
      <c r="DEB1" s="13"/>
      <c r="DEC1" s="13"/>
      <c r="DED1" s="13"/>
      <c r="DEE1" s="13"/>
      <c r="DEF1" s="13"/>
      <c r="DEG1" s="13"/>
      <c r="DEH1" s="13"/>
      <c r="DEI1" s="13"/>
      <c r="DEJ1" s="13"/>
      <c r="DEK1" s="13"/>
      <c r="DEL1" s="13"/>
      <c r="DEM1" s="13"/>
      <c r="DEN1" s="13"/>
      <c r="DEO1" s="13"/>
      <c r="DEP1" s="13"/>
      <c r="DEQ1" s="13"/>
      <c r="DER1" s="13"/>
      <c r="DES1" s="13"/>
      <c r="DET1" s="13"/>
      <c r="DEU1" s="13"/>
      <c r="DEV1" s="13"/>
      <c r="DEW1" s="13"/>
      <c r="DEX1" s="13"/>
      <c r="DEY1" s="13"/>
      <c r="DEZ1" s="13"/>
      <c r="DFA1" s="13"/>
      <c r="DFB1" s="13"/>
      <c r="DFC1" s="13"/>
      <c r="DFD1" s="13"/>
      <c r="DFE1" s="13"/>
      <c r="DFF1" s="13"/>
      <c r="DFG1" s="13"/>
      <c r="DFH1" s="13"/>
      <c r="DFI1" s="13"/>
      <c r="DFJ1" s="13"/>
      <c r="DFK1" s="13"/>
      <c r="DFL1" s="13"/>
      <c r="DFM1" s="13"/>
      <c r="DFN1" s="13"/>
      <c r="DFO1" s="13"/>
      <c r="DFP1" s="13"/>
      <c r="DFQ1" s="13"/>
      <c r="DFR1" s="13"/>
      <c r="DFS1" s="13"/>
      <c r="DFT1" s="13"/>
      <c r="DFU1" s="13"/>
      <c r="DFV1" s="13"/>
      <c r="DFW1" s="13"/>
      <c r="DFX1" s="13"/>
      <c r="DFY1" s="13"/>
      <c r="DFZ1" s="13"/>
      <c r="DGA1" s="13"/>
      <c r="DGB1" s="13"/>
      <c r="DGC1" s="13"/>
      <c r="DGD1" s="13"/>
      <c r="DGE1" s="13"/>
      <c r="DGF1" s="13"/>
      <c r="DGG1" s="13"/>
      <c r="DGH1" s="13"/>
      <c r="DGI1" s="13"/>
      <c r="DGJ1" s="13"/>
      <c r="DGK1" s="13"/>
      <c r="DGL1" s="13"/>
      <c r="DGM1" s="13"/>
      <c r="DGN1" s="13"/>
      <c r="DGO1" s="13"/>
      <c r="DGP1" s="13"/>
      <c r="DGQ1" s="13"/>
      <c r="DGR1" s="13"/>
      <c r="DGS1" s="13"/>
      <c r="DGT1" s="13"/>
      <c r="DGU1" s="13"/>
      <c r="DGV1" s="13"/>
      <c r="DGW1" s="13"/>
      <c r="DGX1" s="13"/>
      <c r="DGY1" s="13"/>
      <c r="DGZ1" s="13"/>
      <c r="DHA1" s="13"/>
      <c r="DHB1" s="13"/>
      <c r="DHC1" s="13"/>
      <c r="DHD1" s="13"/>
      <c r="DHE1" s="13"/>
      <c r="DHF1" s="13"/>
      <c r="DHG1" s="13"/>
      <c r="DHH1" s="13"/>
      <c r="DHI1" s="13"/>
      <c r="DHJ1" s="13"/>
      <c r="DHK1" s="13"/>
      <c r="DHL1" s="13"/>
      <c r="DHM1" s="13"/>
      <c r="DHN1" s="13"/>
      <c r="DHO1" s="13"/>
      <c r="DHP1" s="13"/>
      <c r="DHQ1" s="13"/>
      <c r="DHR1" s="13"/>
      <c r="DHS1" s="13"/>
      <c r="DHT1" s="13"/>
      <c r="DHU1" s="13"/>
      <c r="DHV1" s="13"/>
      <c r="DHW1" s="13"/>
      <c r="DHX1" s="13"/>
      <c r="DHY1" s="13"/>
      <c r="DHZ1" s="13"/>
      <c r="DIA1" s="13"/>
      <c r="DIB1" s="13"/>
      <c r="DIC1" s="13"/>
      <c r="DID1" s="13"/>
      <c r="DIE1" s="13"/>
      <c r="DIF1" s="13"/>
      <c r="DIG1" s="13"/>
      <c r="DIH1" s="13"/>
      <c r="DII1" s="13"/>
      <c r="DIJ1" s="13"/>
      <c r="DIK1" s="13"/>
      <c r="DIL1" s="13"/>
      <c r="DIM1" s="13"/>
      <c r="DIN1" s="13"/>
      <c r="DIO1" s="13"/>
      <c r="DIP1" s="13"/>
      <c r="DIQ1" s="13"/>
      <c r="DIR1" s="13"/>
      <c r="DIS1" s="13"/>
      <c r="DIT1" s="13"/>
      <c r="DIU1" s="13"/>
      <c r="DIV1" s="13"/>
      <c r="DIW1" s="13"/>
      <c r="DIX1" s="13"/>
      <c r="DIY1" s="13"/>
      <c r="DIZ1" s="13"/>
      <c r="DJA1" s="13"/>
      <c r="DJB1" s="13"/>
      <c r="DJC1" s="13"/>
      <c r="DJD1" s="13"/>
      <c r="DJE1" s="13"/>
      <c r="DJF1" s="13"/>
      <c r="DJG1" s="13"/>
      <c r="DJH1" s="13"/>
      <c r="DJI1" s="13"/>
      <c r="DJJ1" s="13"/>
      <c r="DJK1" s="13"/>
      <c r="DJL1" s="13"/>
      <c r="DJM1" s="13"/>
      <c r="DJN1" s="13"/>
      <c r="DJO1" s="13"/>
      <c r="DJP1" s="13"/>
      <c r="DJQ1" s="13"/>
      <c r="DJR1" s="13"/>
      <c r="DJS1" s="13"/>
      <c r="DJT1" s="13"/>
      <c r="DJU1" s="13"/>
      <c r="DJV1" s="13"/>
      <c r="DJW1" s="13"/>
      <c r="DJX1" s="13"/>
      <c r="DJY1" s="13"/>
      <c r="DJZ1" s="13"/>
      <c r="DKA1" s="13"/>
      <c r="DKB1" s="13"/>
      <c r="DKC1" s="13"/>
      <c r="DKD1" s="13"/>
      <c r="DKE1" s="13"/>
      <c r="DKF1" s="13"/>
      <c r="DKG1" s="13"/>
      <c r="DKH1" s="13"/>
      <c r="DKI1" s="13"/>
      <c r="DKJ1" s="13"/>
      <c r="DKK1" s="13"/>
      <c r="DKL1" s="13"/>
      <c r="DKM1" s="13"/>
      <c r="DKN1" s="13"/>
      <c r="DKO1" s="13"/>
      <c r="DKP1" s="13"/>
      <c r="DKQ1" s="13"/>
      <c r="DKR1" s="13"/>
      <c r="DKS1" s="13"/>
      <c r="DKT1" s="13"/>
      <c r="DKU1" s="13"/>
      <c r="DKV1" s="13"/>
      <c r="DKW1" s="13"/>
      <c r="DKX1" s="13"/>
      <c r="DKY1" s="13"/>
      <c r="DKZ1" s="13"/>
      <c r="DLA1" s="13"/>
      <c r="DLB1" s="13"/>
      <c r="DLC1" s="13"/>
      <c r="DLD1" s="13"/>
      <c r="DLE1" s="13"/>
      <c r="DLF1" s="13"/>
      <c r="DLG1" s="13"/>
      <c r="DLH1" s="13"/>
      <c r="DLI1" s="13"/>
      <c r="DLJ1" s="13"/>
      <c r="DLK1" s="13"/>
      <c r="DLL1" s="13"/>
      <c r="DLM1" s="13"/>
      <c r="DLN1" s="13"/>
      <c r="DLO1" s="13"/>
      <c r="DLP1" s="13"/>
      <c r="DLQ1" s="13"/>
      <c r="DLR1" s="13"/>
      <c r="DLS1" s="13"/>
      <c r="DLT1" s="13"/>
      <c r="DLU1" s="13"/>
      <c r="DLV1" s="13"/>
      <c r="DLW1" s="13"/>
      <c r="DLX1" s="13"/>
      <c r="DLY1" s="13"/>
      <c r="DLZ1" s="13"/>
      <c r="DMA1" s="13"/>
      <c r="DMB1" s="13"/>
      <c r="DMC1" s="13"/>
      <c r="DMD1" s="13"/>
      <c r="DME1" s="13"/>
      <c r="DMF1" s="13"/>
      <c r="DMG1" s="13"/>
      <c r="DMH1" s="13"/>
      <c r="DMI1" s="13"/>
      <c r="DMJ1" s="13"/>
      <c r="DMK1" s="13"/>
      <c r="DML1" s="13"/>
      <c r="DMM1" s="13"/>
      <c r="DMN1" s="13"/>
      <c r="DMO1" s="13"/>
      <c r="DMP1" s="13"/>
      <c r="DMQ1" s="13"/>
      <c r="DMR1" s="13"/>
      <c r="DMS1" s="13"/>
      <c r="DMT1" s="13"/>
      <c r="DMU1" s="13"/>
      <c r="DMV1" s="13"/>
      <c r="DMW1" s="13"/>
      <c r="DMX1" s="13"/>
      <c r="DMY1" s="13"/>
      <c r="DMZ1" s="13"/>
      <c r="DNA1" s="13"/>
      <c r="DNB1" s="13"/>
      <c r="DNC1" s="13"/>
      <c r="DND1" s="13"/>
      <c r="DNE1" s="13"/>
      <c r="DNF1" s="13"/>
      <c r="DNG1" s="13"/>
      <c r="DNH1" s="13"/>
      <c r="DNI1" s="13"/>
      <c r="DNJ1" s="13"/>
      <c r="DNK1" s="13"/>
      <c r="DNL1" s="13"/>
      <c r="DNM1" s="13"/>
      <c r="DNN1" s="13"/>
      <c r="DNO1" s="13"/>
      <c r="DNP1" s="13"/>
      <c r="DNQ1" s="13"/>
      <c r="DNR1" s="13"/>
      <c r="DNS1" s="13"/>
      <c r="DNT1" s="13"/>
      <c r="DNU1" s="13"/>
      <c r="DNV1" s="13"/>
      <c r="DNW1" s="13"/>
      <c r="DNX1" s="13"/>
      <c r="DNY1" s="13"/>
      <c r="DNZ1" s="13"/>
      <c r="DOA1" s="13"/>
      <c r="DOB1" s="13"/>
      <c r="DOC1" s="13"/>
      <c r="DOD1" s="13"/>
      <c r="DOE1" s="13"/>
      <c r="DOF1" s="13"/>
      <c r="DOG1" s="13"/>
      <c r="DOH1" s="13"/>
      <c r="DOI1" s="13"/>
      <c r="DOJ1" s="13"/>
      <c r="DOK1" s="13"/>
      <c r="DOL1" s="13"/>
      <c r="DOM1" s="13"/>
      <c r="DON1" s="13"/>
      <c r="DOO1" s="13"/>
      <c r="DOP1" s="13"/>
      <c r="DOQ1" s="13"/>
      <c r="DOR1" s="13"/>
      <c r="DOS1" s="13"/>
      <c r="DOT1" s="13"/>
      <c r="DOU1" s="13"/>
      <c r="DOV1" s="13"/>
      <c r="DOW1" s="13"/>
      <c r="DOX1" s="13"/>
      <c r="DOY1" s="13"/>
      <c r="DOZ1" s="13"/>
      <c r="DPA1" s="13"/>
      <c r="DPB1" s="13"/>
      <c r="DPC1" s="13"/>
      <c r="DPD1" s="13"/>
      <c r="DPE1" s="13"/>
      <c r="DPF1" s="13"/>
      <c r="DPG1" s="13"/>
      <c r="DPH1" s="13"/>
      <c r="DPI1" s="13"/>
      <c r="DPJ1" s="13"/>
      <c r="DPK1" s="13"/>
      <c r="DPL1" s="13"/>
      <c r="DPM1" s="13"/>
      <c r="DPN1" s="13"/>
      <c r="DPO1" s="13"/>
      <c r="DPP1" s="13"/>
      <c r="DPQ1" s="13"/>
      <c r="DPR1" s="13"/>
      <c r="DPS1" s="13"/>
      <c r="DPT1" s="13"/>
      <c r="DPU1" s="13"/>
      <c r="DPV1" s="13"/>
      <c r="DPW1" s="13"/>
      <c r="DPX1" s="13"/>
      <c r="DPY1" s="13"/>
      <c r="DPZ1" s="13"/>
      <c r="DQA1" s="13"/>
      <c r="DQB1" s="13"/>
      <c r="DQC1" s="13"/>
      <c r="DQD1" s="13"/>
      <c r="DQE1" s="13"/>
      <c r="DQF1" s="13"/>
      <c r="DQG1" s="13"/>
      <c r="DQH1" s="13"/>
      <c r="DQI1" s="13"/>
      <c r="DQJ1" s="13"/>
      <c r="DQK1" s="13"/>
      <c r="DQL1" s="13"/>
      <c r="DQM1" s="13"/>
      <c r="DQN1" s="13"/>
      <c r="DQO1" s="13"/>
      <c r="DQP1" s="13"/>
      <c r="DQQ1" s="13"/>
      <c r="DQR1" s="13"/>
      <c r="DQS1" s="13"/>
      <c r="DQT1" s="13"/>
      <c r="DQU1" s="13"/>
      <c r="DQV1" s="13"/>
      <c r="DQW1" s="13"/>
      <c r="DQX1" s="13"/>
      <c r="DQY1" s="13"/>
      <c r="DQZ1" s="13"/>
      <c r="DRA1" s="13"/>
      <c r="DRB1" s="13"/>
      <c r="DRC1" s="13"/>
      <c r="DRD1" s="13"/>
      <c r="DRE1" s="13"/>
      <c r="DRF1" s="13"/>
      <c r="DRG1" s="13"/>
      <c r="DRH1" s="13"/>
      <c r="DRI1" s="13"/>
      <c r="DRJ1" s="13"/>
      <c r="DRK1" s="13"/>
      <c r="DRL1" s="13"/>
      <c r="DRM1" s="13"/>
      <c r="DRN1" s="13"/>
      <c r="DRO1" s="13"/>
      <c r="DRP1" s="13"/>
      <c r="DRQ1" s="13"/>
      <c r="DRR1" s="13"/>
      <c r="DRS1" s="13"/>
      <c r="DRT1" s="13"/>
      <c r="DRU1" s="13"/>
      <c r="DRV1" s="13"/>
      <c r="DRW1" s="13"/>
      <c r="DRX1" s="13"/>
      <c r="DRY1" s="13"/>
      <c r="DRZ1" s="13"/>
      <c r="DSA1" s="13"/>
      <c r="DSB1" s="13"/>
      <c r="DSC1" s="13"/>
      <c r="DSD1" s="13"/>
      <c r="DSE1" s="13"/>
      <c r="DSF1" s="13"/>
      <c r="DSG1" s="13"/>
      <c r="DSH1" s="13"/>
      <c r="DSI1" s="13"/>
      <c r="DSJ1" s="13"/>
      <c r="DSK1" s="13"/>
      <c r="DSL1" s="13"/>
      <c r="DSM1" s="13"/>
      <c r="DSN1" s="13"/>
      <c r="DSO1" s="13"/>
      <c r="DSP1" s="13"/>
      <c r="DSQ1" s="13"/>
      <c r="DSR1" s="13"/>
      <c r="DSS1" s="13"/>
      <c r="DST1" s="13"/>
      <c r="DSU1" s="13"/>
      <c r="DSV1" s="13"/>
      <c r="DSW1" s="13"/>
      <c r="DSX1" s="13"/>
      <c r="DSY1" s="13"/>
      <c r="DSZ1" s="13"/>
      <c r="DTA1" s="13"/>
      <c r="DTB1" s="13"/>
      <c r="DTC1" s="13"/>
      <c r="DTD1" s="13"/>
      <c r="DTE1" s="13"/>
      <c r="DTF1" s="13"/>
      <c r="DTG1" s="13"/>
      <c r="DTH1" s="13"/>
      <c r="DTI1" s="13"/>
      <c r="DTJ1" s="13"/>
      <c r="DTK1" s="13"/>
      <c r="DTL1" s="13"/>
      <c r="DTM1" s="13"/>
      <c r="DTN1" s="13"/>
      <c r="DTO1" s="13"/>
      <c r="DTP1" s="13"/>
      <c r="DTQ1" s="13"/>
      <c r="DTR1" s="13"/>
      <c r="DTS1" s="13"/>
      <c r="DTT1" s="13"/>
      <c r="DTU1" s="13"/>
      <c r="DTV1" s="13"/>
      <c r="DTW1" s="13"/>
      <c r="DTX1" s="13"/>
      <c r="DTY1" s="13"/>
      <c r="DTZ1" s="13"/>
      <c r="DUA1" s="13"/>
      <c r="DUB1" s="13"/>
      <c r="DUC1" s="13"/>
      <c r="DUD1" s="13"/>
      <c r="DUE1" s="13"/>
      <c r="DUF1" s="13"/>
      <c r="DUG1" s="13"/>
      <c r="DUH1" s="13"/>
      <c r="DUI1" s="13"/>
      <c r="DUJ1" s="13"/>
      <c r="DUK1" s="13"/>
      <c r="DUL1" s="13"/>
      <c r="DUM1" s="13"/>
      <c r="DUN1" s="13"/>
      <c r="DUO1" s="13"/>
      <c r="DUP1" s="13"/>
      <c r="DUQ1" s="13"/>
      <c r="DUR1" s="13"/>
      <c r="DUS1" s="13"/>
      <c r="DUT1" s="13"/>
      <c r="DUU1" s="13"/>
      <c r="DUV1" s="13"/>
      <c r="DUW1" s="13"/>
      <c r="DUX1" s="13"/>
      <c r="DUY1" s="13"/>
      <c r="DUZ1" s="13"/>
      <c r="DVA1" s="13"/>
      <c r="DVB1" s="13"/>
      <c r="DVC1" s="13"/>
      <c r="DVD1" s="13"/>
      <c r="DVE1" s="13"/>
      <c r="DVF1" s="13"/>
      <c r="DVG1" s="13"/>
      <c r="DVH1" s="13"/>
      <c r="DVI1" s="13"/>
      <c r="DVJ1" s="13"/>
      <c r="DVK1" s="13"/>
      <c r="DVL1" s="13"/>
      <c r="DVM1" s="13"/>
      <c r="DVN1" s="13"/>
      <c r="DVO1" s="13"/>
      <c r="DVP1" s="13"/>
      <c r="DVQ1" s="13"/>
      <c r="DVR1" s="13"/>
      <c r="DVS1" s="13"/>
      <c r="DVT1" s="13"/>
      <c r="DVU1" s="13"/>
      <c r="DVV1" s="13"/>
      <c r="DVW1" s="13"/>
      <c r="DVX1" s="13"/>
      <c r="DVY1" s="13"/>
      <c r="DVZ1" s="13"/>
      <c r="DWA1" s="13"/>
      <c r="DWB1" s="13"/>
      <c r="DWC1" s="13"/>
      <c r="DWD1" s="13"/>
      <c r="DWE1" s="13"/>
      <c r="DWF1" s="13"/>
      <c r="DWG1" s="13"/>
      <c r="DWH1" s="13"/>
      <c r="DWI1" s="13"/>
      <c r="DWJ1" s="13"/>
      <c r="DWK1" s="13"/>
      <c r="DWL1" s="13"/>
      <c r="DWM1" s="13"/>
      <c r="DWN1" s="13"/>
      <c r="DWO1" s="13"/>
      <c r="DWP1" s="13"/>
      <c r="DWQ1" s="13"/>
      <c r="DWR1" s="13"/>
      <c r="DWS1" s="13"/>
      <c r="DWT1" s="13"/>
      <c r="DWU1" s="13"/>
      <c r="DWV1" s="13"/>
      <c r="DWW1" s="13"/>
      <c r="DWX1" s="13"/>
      <c r="DWY1" s="13"/>
      <c r="DWZ1" s="13"/>
      <c r="DXA1" s="13"/>
      <c r="DXB1" s="13"/>
      <c r="DXC1" s="13"/>
      <c r="DXD1" s="13"/>
      <c r="DXE1" s="13"/>
      <c r="DXF1" s="13"/>
      <c r="DXG1" s="13"/>
      <c r="DXH1" s="13"/>
      <c r="DXI1" s="13"/>
      <c r="DXJ1" s="13"/>
      <c r="DXK1" s="13"/>
      <c r="DXL1" s="13"/>
      <c r="DXM1" s="13"/>
      <c r="DXN1" s="13"/>
      <c r="DXO1" s="13"/>
      <c r="DXP1" s="13"/>
      <c r="DXQ1" s="13"/>
      <c r="DXR1" s="13"/>
      <c r="DXS1" s="13"/>
      <c r="DXT1" s="13"/>
      <c r="DXU1" s="13"/>
      <c r="DXV1" s="13"/>
      <c r="DXW1" s="13"/>
      <c r="DXX1" s="13"/>
      <c r="DXY1" s="13"/>
      <c r="DXZ1" s="13"/>
      <c r="DYA1" s="13"/>
      <c r="DYB1" s="13"/>
      <c r="DYC1" s="13"/>
      <c r="DYD1" s="13"/>
      <c r="DYE1" s="13"/>
      <c r="DYF1" s="13"/>
      <c r="DYG1" s="13"/>
      <c r="DYH1" s="13"/>
      <c r="DYI1" s="13"/>
      <c r="DYJ1" s="13"/>
      <c r="DYK1" s="13"/>
      <c r="DYL1" s="13"/>
      <c r="DYM1" s="13"/>
      <c r="DYN1" s="13"/>
      <c r="DYO1" s="13"/>
      <c r="DYP1" s="13"/>
      <c r="DYQ1" s="13"/>
      <c r="DYR1" s="13"/>
      <c r="DYS1" s="13"/>
      <c r="DYT1" s="13"/>
      <c r="DYU1" s="13"/>
      <c r="DYV1" s="13"/>
      <c r="DYW1" s="13"/>
      <c r="DYX1" s="13"/>
      <c r="DYY1" s="13"/>
      <c r="DYZ1" s="13"/>
      <c r="DZA1" s="13"/>
      <c r="DZB1" s="13"/>
      <c r="DZC1" s="13"/>
      <c r="DZD1" s="13"/>
      <c r="DZE1" s="13"/>
      <c r="DZF1" s="13"/>
      <c r="DZG1" s="13"/>
      <c r="DZH1" s="13"/>
      <c r="DZI1" s="13"/>
      <c r="DZJ1" s="13"/>
      <c r="DZK1" s="13"/>
      <c r="DZL1" s="13"/>
      <c r="DZM1" s="13"/>
      <c r="DZN1" s="13"/>
      <c r="DZO1" s="13"/>
      <c r="DZP1" s="13"/>
      <c r="DZQ1" s="13"/>
      <c r="DZR1" s="13"/>
      <c r="DZS1" s="13"/>
      <c r="DZT1" s="13"/>
      <c r="DZU1" s="13"/>
      <c r="DZV1" s="13"/>
      <c r="DZW1" s="13"/>
      <c r="DZX1" s="13"/>
      <c r="DZY1" s="13"/>
      <c r="DZZ1" s="13"/>
      <c r="EAA1" s="13"/>
      <c r="EAB1" s="13"/>
      <c r="EAC1" s="13"/>
      <c r="EAD1" s="13"/>
      <c r="EAE1" s="13"/>
      <c r="EAF1" s="13"/>
      <c r="EAG1" s="13"/>
      <c r="EAH1" s="13"/>
      <c r="EAI1" s="13"/>
      <c r="EAJ1" s="13"/>
      <c r="EAK1" s="13"/>
      <c r="EAL1" s="13"/>
      <c r="EAM1" s="13"/>
      <c r="EAN1" s="13"/>
      <c r="EAO1" s="13"/>
      <c r="EAP1" s="13"/>
      <c r="EAQ1" s="13"/>
      <c r="EAR1" s="13"/>
      <c r="EAS1" s="13"/>
      <c r="EAT1" s="13"/>
      <c r="EAU1" s="13"/>
      <c r="EAV1" s="13"/>
      <c r="EAW1" s="13"/>
      <c r="EAX1" s="13"/>
      <c r="EAY1" s="13"/>
      <c r="EAZ1" s="13"/>
      <c r="EBA1" s="13"/>
      <c r="EBB1" s="13"/>
      <c r="EBC1" s="13"/>
      <c r="EBD1" s="13"/>
      <c r="EBE1" s="13"/>
      <c r="EBF1" s="13"/>
      <c r="EBG1" s="13"/>
      <c r="EBH1" s="13"/>
      <c r="EBI1" s="13"/>
      <c r="EBJ1" s="13"/>
      <c r="EBK1" s="13"/>
      <c r="EBL1" s="13"/>
      <c r="EBM1" s="13"/>
      <c r="EBN1" s="13"/>
      <c r="EBO1" s="13"/>
      <c r="EBP1" s="13"/>
      <c r="EBQ1" s="13"/>
      <c r="EBR1" s="13"/>
      <c r="EBS1" s="13"/>
      <c r="EBT1" s="13"/>
      <c r="EBU1" s="13"/>
      <c r="EBV1" s="13"/>
      <c r="EBW1" s="13"/>
      <c r="EBX1" s="13"/>
      <c r="EBY1" s="13"/>
      <c r="EBZ1" s="13"/>
      <c r="ECA1" s="13"/>
      <c r="ECB1" s="13"/>
      <c r="ECC1" s="13"/>
      <c r="ECD1" s="13"/>
      <c r="ECE1" s="13"/>
      <c r="ECF1" s="13"/>
      <c r="ECG1" s="13"/>
      <c r="ECH1" s="13"/>
      <c r="ECI1" s="13"/>
      <c r="ECJ1" s="13"/>
      <c r="ECK1" s="13"/>
      <c r="ECL1" s="13"/>
      <c r="ECM1" s="13"/>
      <c r="ECN1" s="13"/>
      <c r="ECO1" s="13"/>
      <c r="ECP1" s="13"/>
      <c r="ECQ1" s="13"/>
      <c r="ECR1" s="13"/>
      <c r="ECS1" s="13"/>
      <c r="ECT1" s="13"/>
      <c r="ECU1" s="13"/>
      <c r="ECV1" s="13"/>
      <c r="ECW1" s="13"/>
      <c r="ECX1" s="13"/>
      <c r="ECY1" s="13"/>
      <c r="ECZ1" s="13"/>
      <c r="EDA1" s="13"/>
      <c r="EDB1" s="13"/>
      <c r="EDC1" s="13"/>
      <c r="EDD1" s="13"/>
      <c r="EDE1" s="13"/>
      <c r="EDF1" s="13"/>
      <c r="EDG1" s="13"/>
      <c r="EDH1" s="13"/>
      <c r="EDI1" s="13"/>
      <c r="EDJ1" s="13"/>
      <c r="EDK1" s="13"/>
      <c r="EDL1" s="13"/>
      <c r="EDM1" s="13"/>
      <c r="EDN1" s="13"/>
      <c r="EDO1" s="13"/>
      <c r="EDP1" s="13"/>
      <c r="EDQ1" s="13"/>
      <c r="EDR1" s="13"/>
      <c r="EDS1" s="13"/>
      <c r="EDT1" s="13"/>
      <c r="EDU1" s="13"/>
      <c r="EDV1" s="13"/>
      <c r="EDW1" s="13"/>
      <c r="EDX1" s="13"/>
      <c r="EDY1" s="13"/>
      <c r="EDZ1" s="13"/>
      <c r="EEA1" s="13"/>
      <c r="EEB1" s="13"/>
      <c r="EEC1" s="13"/>
      <c r="EED1" s="13"/>
      <c r="EEE1" s="13"/>
      <c r="EEF1" s="13"/>
      <c r="EEG1" s="13"/>
      <c r="EEH1" s="13"/>
      <c r="EEI1" s="13"/>
      <c r="EEJ1" s="13"/>
      <c r="EEK1" s="13"/>
      <c r="EEL1" s="13"/>
      <c r="EEM1" s="13"/>
      <c r="EEN1" s="13"/>
      <c r="EEO1" s="13"/>
      <c r="EEP1" s="13"/>
      <c r="EEQ1" s="13"/>
      <c r="EER1" s="13"/>
      <c r="EES1" s="13"/>
      <c r="EET1" s="13"/>
      <c r="EEU1" s="13"/>
      <c r="EEV1" s="13"/>
      <c r="EEW1" s="13"/>
      <c r="EEX1" s="13"/>
      <c r="EEY1" s="13"/>
      <c r="EEZ1" s="13"/>
      <c r="EFA1" s="13"/>
      <c r="EFB1" s="13"/>
      <c r="EFC1" s="13"/>
      <c r="EFD1" s="13"/>
      <c r="EFE1" s="13"/>
      <c r="EFF1" s="13"/>
      <c r="EFG1" s="13"/>
      <c r="EFH1" s="13"/>
      <c r="EFI1" s="13"/>
      <c r="EFJ1" s="13"/>
      <c r="EFK1" s="13"/>
      <c r="EFL1" s="13"/>
      <c r="EFM1" s="13"/>
      <c r="EFN1" s="13"/>
      <c r="EFO1" s="13"/>
      <c r="EFP1" s="13"/>
      <c r="EFQ1" s="13"/>
      <c r="EFR1" s="13"/>
      <c r="EFS1" s="13"/>
      <c r="EFT1" s="13"/>
      <c r="EFU1" s="13"/>
      <c r="EFV1" s="13"/>
      <c r="EFW1" s="13"/>
      <c r="EFX1" s="13"/>
      <c r="EFY1" s="13"/>
      <c r="EFZ1" s="13"/>
      <c r="EGA1" s="13"/>
      <c r="EGB1" s="13"/>
      <c r="EGC1" s="13"/>
      <c r="EGD1" s="13"/>
      <c r="EGE1" s="13"/>
      <c r="EGF1" s="13"/>
      <c r="EGG1" s="13"/>
      <c r="EGH1" s="13"/>
      <c r="EGI1" s="13"/>
      <c r="EGJ1" s="13"/>
      <c r="EGK1" s="13"/>
      <c r="EGL1" s="13"/>
      <c r="EGM1" s="13"/>
      <c r="EGN1" s="13"/>
      <c r="EGO1" s="13"/>
      <c r="EGP1" s="13"/>
      <c r="EGQ1" s="13"/>
      <c r="EGR1" s="13"/>
      <c r="EGS1" s="13"/>
      <c r="EGT1" s="13"/>
      <c r="EGU1" s="13"/>
      <c r="EGV1" s="13"/>
      <c r="EGW1" s="13"/>
      <c r="EGX1" s="13"/>
      <c r="EGY1" s="13"/>
      <c r="EGZ1" s="13"/>
      <c r="EHA1" s="13"/>
      <c r="EHB1" s="13"/>
      <c r="EHC1" s="13"/>
      <c r="EHD1" s="13"/>
      <c r="EHE1" s="13"/>
      <c r="EHF1" s="13"/>
      <c r="EHG1" s="13"/>
      <c r="EHH1" s="13"/>
      <c r="EHI1" s="13"/>
      <c r="EHJ1" s="13"/>
      <c r="EHK1" s="13"/>
      <c r="EHL1" s="13"/>
      <c r="EHM1" s="13"/>
      <c r="EHN1" s="13"/>
      <c r="EHO1" s="13"/>
      <c r="EHP1" s="13"/>
      <c r="EHQ1" s="13"/>
      <c r="EHR1" s="13"/>
      <c r="EHS1" s="13"/>
      <c r="EHT1" s="13"/>
      <c r="EHU1" s="13"/>
      <c r="EHV1" s="13"/>
      <c r="EHW1" s="13"/>
      <c r="EHX1" s="13"/>
      <c r="EHY1" s="13"/>
      <c r="EHZ1" s="13"/>
      <c r="EIA1" s="13"/>
      <c r="EIB1" s="13"/>
      <c r="EIC1" s="13"/>
      <c r="EID1" s="13"/>
      <c r="EIE1" s="13"/>
      <c r="EIF1" s="13"/>
      <c r="EIG1" s="13"/>
      <c r="EIH1" s="13"/>
      <c r="EII1" s="13"/>
      <c r="EIJ1" s="13"/>
      <c r="EIK1" s="13"/>
      <c r="EIL1" s="13"/>
      <c r="EIM1" s="13"/>
      <c r="EIN1" s="13"/>
      <c r="EIO1" s="13"/>
      <c r="EIP1" s="13"/>
      <c r="EIQ1" s="13"/>
      <c r="EIR1" s="13"/>
      <c r="EIS1" s="13"/>
      <c r="EIT1" s="13"/>
      <c r="EIU1" s="13"/>
      <c r="EIV1" s="13"/>
      <c r="EIW1" s="13"/>
      <c r="EIX1" s="13"/>
      <c r="EIY1" s="13"/>
      <c r="EIZ1" s="13"/>
      <c r="EJA1" s="13"/>
      <c r="EJB1" s="13"/>
      <c r="EJC1" s="13"/>
      <c r="EJD1" s="13"/>
      <c r="EJE1" s="13"/>
      <c r="EJF1" s="13"/>
      <c r="EJG1" s="13"/>
      <c r="EJH1" s="13"/>
      <c r="EJI1" s="13"/>
      <c r="EJJ1" s="13"/>
      <c r="EJK1" s="13"/>
      <c r="EJL1" s="13"/>
      <c r="EJM1" s="13"/>
      <c r="EJN1" s="13"/>
      <c r="EJO1" s="13"/>
      <c r="EJP1" s="13"/>
      <c r="EJQ1" s="13"/>
      <c r="EJR1" s="13"/>
      <c r="EJS1" s="13"/>
      <c r="EJT1" s="13"/>
      <c r="EJU1" s="13"/>
      <c r="EJV1" s="13"/>
      <c r="EJW1" s="13"/>
      <c r="EJX1" s="13"/>
      <c r="EJY1" s="13"/>
      <c r="EJZ1" s="13"/>
      <c r="EKA1" s="13"/>
      <c r="EKB1" s="13"/>
      <c r="EKC1" s="13"/>
      <c r="EKD1" s="13"/>
      <c r="EKE1" s="13"/>
      <c r="EKF1" s="13"/>
      <c r="EKG1" s="13"/>
      <c r="EKH1" s="13"/>
      <c r="EKI1" s="13"/>
      <c r="EKJ1" s="13"/>
      <c r="EKK1" s="13"/>
      <c r="EKL1" s="13"/>
      <c r="EKM1" s="13"/>
      <c r="EKN1" s="13"/>
      <c r="EKO1" s="13"/>
      <c r="EKP1" s="13"/>
      <c r="EKQ1" s="13"/>
      <c r="EKR1" s="13"/>
      <c r="EKS1" s="13"/>
      <c r="EKT1" s="13"/>
      <c r="EKU1" s="13"/>
      <c r="EKV1" s="13"/>
      <c r="EKW1" s="13"/>
      <c r="EKX1" s="13"/>
      <c r="EKY1" s="13"/>
      <c r="EKZ1" s="13"/>
      <c r="ELA1" s="13"/>
      <c r="ELB1" s="13"/>
      <c r="ELC1" s="13"/>
      <c r="ELD1" s="13"/>
      <c r="ELE1" s="13"/>
      <c r="ELF1" s="13"/>
      <c r="ELG1" s="13"/>
      <c r="ELH1" s="13"/>
      <c r="ELI1" s="13"/>
      <c r="ELJ1" s="13"/>
      <c r="ELK1" s="13"/>
      <c r="ELL1" s="13"/>
      <c r="ELM1" s="13"/>
      <c r="ELN1" s="13"/>
      <c r="ELO1" s="13"/>
      <c r="ELP1" s="13"/>
      <c r="ELQ1" s="13"/>
      <c r="ELR1" s="13"/>
      <c r="ELS1" s="13"/>
      <c r="ELT1" s="13"/>
      <c r="ELU1" s="13"/>
      <c r="ELV1" s="13"/>
      <c r="ELW1" s="13"/>
      <c r="ELX1" s="13"/>
      <c r="ELY1" s="13"/>
      <c r="ELZ1" s="13"/>
      <c r="EMA1" s="13"/>
      <c r="EMB1" s="13"/>
      <c r="EMC1" s="13"/>
      <c r="EMD1" s="13"/>
      <c r="EME1" s="13"/>
      <c r="EMF1" s="13"/>
      <c r="EMG1" s="13"/>
      <c r="EMH1" s="13"/>
      <c r="EMI1" s="13"/>
      <c r="EMJ1" s="13"/>
      <c r="EMK1" s="13"/>
      <c r="EML1" s="13"/>
      <c r="EMM1" s="13"/>
      <c r="EMN1" s="13"/>
      <c r="EMO1" s="13"/>
      <c r="EMP1" s="13"/>
      <c r="EMQ1" s="13"/>
      <c r="EMR1" s="13"/>
      <c r="EMS1" s="13"/>
      <c r="EMT1" s="13"/>
      <c r="EMU1" s="13"/>
      <c r="EMV1" s="13"/>
      <c r="EMW1" s="13"/>
      <c r="EMX1" s="13"/>
      <c r="EMY1" s="13"/>
      <c r="EMZ1" s="13"/>
      <c r="ENA1" s="13"/>
      <c r="ENB1" s="13"/>
      <c r="ENC1" s="13"/>
      <c r="END1" s="13"/>
      <c r="ENE1" s="13"/>
      <c r="ENF1" s="13"/>
      <c r="ENG1" s="13"/>
      <c r="ENH1" s="13"/>
      <c r="ENI1" s="13"/>
      <c r="ENJ1" s="13"/>
      <c r="ENK1" s="13"/>
      <c r="ENL1" s="13"/>
      <c r="ENM1" s="13"/>
      <c r="ENN1" s="13"/>
      <c r="ENO1" s="13"/>
      <c r="ENP1" s="13"/>
      <c r="ENQ1" s="13"/>
      <c r="ENR1" s="13"/>
      <c r="ENS1" s="13"/>
      <c r="ENT1" s="13"/>
      <c r="ENU1" s="13"/>
      <c r="ENV1" s="13"/>
      <c r="ENW1" s="13"/>
      <c r="ENX1" s="13"/>
      <c r="ENY1" s="13"/>
      <c r="ENZ1" s="13"/>
      <c r="EOA1" s="13"/>
      <c r="EOB1" s="13"/>
      <c r="EOC1" s="13"/>
      <c r="EOD1" s="13"/>
      <c r="EOE1" s="13"/>
      <c r="EOF1" s="13"/>
      <c r="EOG1" s="13"/>
      <c r="EOH1" s="13"/>
      <c r="EOI1" s="13"/>
      <c r="EOJ1" s="13"/>
      <c r="EOK1" s="13"/>
      <c r="EOL1" s="13"/>
      <c r="EOM1" s="13"/>
      <c r="EON1" s="13"/>
      <c r="EOO1" s="13"/>
      <c r="EOP1" s="13"/>
      <c r="EOQ1" s="13"/>
      <c r="EOR1" s="13"/>
      <c r="EOS1" s="13"/>
      <c r="EOT1" s="13"/>
      <c r="EOU1" s="13"/>
      <c r="EOV1" s="13"/>
      <c r="EOW1" s="13"/>
      <c r="EOX1" s="13"/>
      <c r="EOY1" s="13"/>
      <c r="EOZ1" s="13"/>
      <c r="EPA1" s="13"/>
      <c r="EPB1" s="13"/>
      <c r="EPC1" s="13"/>
      <c r="EPD1" s="13"/>
      <c r="EPE1" s="13"/>
      <c r="EPF1" s="13"/>
      <c r="EPG1" s="13"/>
      <c r="EPH1" s="13"/>
      <c r="EPI1" s="13"/>
      <c r="EPJ1" s="13"/>
      <c r="EPK1" s="13"/>
      <c r="EPL1" s="13"/>
      <c r="EPM1" s="13"/>
      <c r="EPN1" s="13"/>
      <c r="EPO1" s="13"/>
      <c r="EPP1" s="13"/>
      <c r="EPQ1" s="13"/>
      <c r="EPR1" s="13"/>
      <c r="EPS1" s="13"/>
      <c r="EPT1" s="13"/>
      <c r="EPU1" s="13"/>
      <c r="EPV1" s="13"/>
      <c r="EPW1" s="13"/>
      <c r="EPX1" s="13"/>
      <c r="EPY1" s="13"/>
      <c r="EPZ1" s="13"/>
      <c r="EQA1" s="13"/>
      <c r="EQB1" s="13"/>
      <c r="EQC1" s="13"/>
      <c r="EQD1" s="13"/>
      <c r="EQE1" s="13"/>
      <c r="EQF1" s="13"/>
      <c r="EQG1" s="13"/>
      <c r="EQH1" s="13"/>
      <c r="EQI1" s="13"/>
      <c r="EQJ1" s="13"/>
      <c r="EQK1" s="13"/>
      <c r="EQL1" s="13"/>
      <c r="EQM1" s="13"/>
      <c r="EQN1" s="13"/>
      <c r="EQO1" s="13"/>
      <c r="EQP1" s="13"/>
      <c r="EQQ1" s="13"/>
      <c r="EQR1" s="13"/>
      <c r="EQS1" s="13"/>
      <c r="EQT1" s="13"/>
      <c r="EQU1" s="13"/>
      <c r="EQV1" s="13"/>
      <c r="EQW1" s="13"/>
      <c r="EQX1" s="13"/>
      <c r="EQY1" s="13"/>
      <c r="EQZ1" s="13"/>
      <c r="ERA1" s="13"/>
      <c r="ERB1" s="13"/>
      <c r="ERC1" s="13"/>
      <c r="ERD1" s="13"/>
      <c r="ERE1" s="13"/>
      <c r="ERF1" s="13"/>
      <c r="ERG1" s="13"/>
      <c r="ERH1" s="13"/>
      <c r="ERI1" s="13"/>
      <c r="ERJ1" s="13"/>
      <c r="ERK1" s="13"/>
      <c r="ERL1" s="13"/>
      <c r="ERM1" s="13"/>
      <c r="ERN1" s="13"/>
      <c r="ERO1" s="13"/>
      <c r="ERP1" s="13"/>
      <c r="ERQ1" s="13"/>
      <c r="ERR1" s="13"/>
      <c r="ERS1" s="13"/>
      <c r="ERT1" s="13"/>
      <c r="ERU1" s="13"/>
      <c r="ERV1" s="13"/>
      <c r="ERW1" s="13"/>
      <c r="ERX1" s="13"/>
      <c r="ERY1" s="13"/>
      <c r="ERZ1" s="13"/>
      <c r="ESA1" s="13"/>
      <c r="ESB1" s="13"/>
      <c r="ESC1" s="13"/>
      <c r="ESD1" s="13"/>
      <c r="ESE1" s="13"/>
      <c r="ESF1" s="13"/>
      <c r="ESG1" s="13"/>
      <c r="ESH1" s="13"/>
      <c r="ESI1" s="13"/>
      <c r="ESJ1" s="13"/>
      <c r="ESK1" s="13"/>
      <c r="ESL1" s="13"/>
      <c r="ESM1" s="13"/>
      <c r="ESN1" s="13"/>
      <c r="ESO1" s="13"/>
      <c r="ESP1" s="13"/>
      <c r="ESQ1" s="13"/>
      <c r="ESR1" s="13"/>
      <c r="ESS1" s="13"/>
      <c r="EST1" s="13"/>
      <c r="ESU1" s="13"/>
      <c r="ESV1" s="13"/>
      <c r="ESW1" s="13"/>
      <c r="ESX1" s="13"/>
      <c r="ESY1" s="13"/>
      <c r="ESZ1" s="13"/>
      <c r="ETA1" s="13"/>
      <c r="ETB1" s="13"/>
      <c r="ETC1" s="13"/>
      <c r="ETD1" s="13"/>
      <c r="ETE1" s="13"/>
      <c r="ETF1" s="13"/>
      <c r="ETG1" s="13"/>
      <c r="ETH1" s="13"/>
      <c r="ETI1" s="13"/>
      <c r="ETJ1" s="13"/>
      <c r="ETK1" s="13"/>
      <c r="ETL1" s="13"/>
      <c r="ETM1" s="13"/>
      <c r="ETN1" s="13"/>
      <c r="ETO1" s="13"/>
      <c r="ETP1" s="13"/>
      <c r="ETQ1" s="13"/>
      <c r="ETR1" s="13"/>
      <c r="ETS1" s="13"/>
      <c r="ETT1" s="13"/>
      <c r="ETU1" s="13"/>
      <c r="ETV1" s="13"/>
      <c r="ETW1" s="13"/>
      <c r="ETX1" s="13"/>
      <c r="ETY1" s="13"/>
      <c r="ETZ1" s="13"/>
      <c r="EUA1" s="13"/>
      <c r="EUB1" s="13"/>
      <c r="EUC1" s="13"/>
      <c r="EUD1" s="13"/>
      <c r="EUE1" s="13"/>
      <c r="EUF1" s="13"/>
      <c r="EUG1" s="13"/>
      <c r="EUH1" s="13"/>
      <c r="EUI1" s="13"/>
      <c r="EUJ1" s="13"/>
      <c r="EUK1" s="13"/>
      <c r="EUL1" s="13"/>
      <c r="EUM1" s="13"/>
      <c r="EUN1" s="13"/>
      <c r="EUO1" s="13"/>
      <c r="EUP1" s="13"/>
      <c r="EUQ1" s="13"/>
      <c r="EUR1" s="13"/>
      <c r="EUS1" s="13"/>
      <c r="EUT1" s="13"/>
      <c r="EUU1" s="13"/>
      <c r="EUV1" s="13"/>
      <c r="EUW1" s="13"/>
      <c r="EUX1" s="13"/>
      <c r="EUY1" s="13"/>
      <c r="EUZ1" s="13"/>
      <c r="EVA1" s="13"/>
      <c r="EVB1" s="13"/>
      <c r="EVC1" s="13"/>
      <c r="EVD1" s="13"/>
      <c r="EVE1" s="13"/>
      <c r="EVF1" s="13"/>
      <c r="EVG1" s="13"/>
      <c r="EVH1" s="13"/>
      <c r="EVI1" s="13"/>
      <c r="EVJ1" s="13"/>
      <c r="EVK1" s="13"/>
      <c r="EVL1" s="13"/>
      <c r="EVM1" s="13"/>
      <c r="EVN1" s="13"/>
      <c r="EVO1" s="13"/>
      <c r="EVP1" s="13"/>
      <c r="EVQ1" s="13"/>
      <c r="EVR1" s="13"/>
      <c r="EVS1" s="13"/>
      <c r="EVT1" s="13"/>
      <c r="EVU1" s="13"/>
      <c r="EVV1" s="13"/>
      <c r="EVW1" s="13"/>
      <c r="EVX1" s="13"/>
      <c r="EVY1" s="13"/>
      <c r="EVZ1" s="13"/>
      <c r="EWA1" s="13"/>
      <c r="EWB1" s="13"/>
      <c r="EWC1" s="13"/>
      <c r="EWD1" s="13"/>
      <c r="EWE1" s="13"/>
      <c r="EWF1" s="13"/>
      <c r="EWG1" s="13"/>
      <c r="EWH1" s="13"/>
      <c r="EWI1" s="13"/>
      <c r="EWJ1" s="13"/>
      <c r="EWK1" s="13"/>
      <c r="EWL1" s="13"/>
      <c r="EWM1" s="13"/>
      <c r="EWN1" s="13"/>
      <c r="EWO1" s="13"/>
      <c r="EWP1" s="13"/>
      <c r="EWQ1" s="13"/>
      <c r="EWR1" s="13"/>
      <c r="EWS1" s="13"/>
      <c r="EWT1" s="13"/>
      <c r="EWU1" s="13"/>
      <c r="EWV1" s="13"/>
      <c r="EWW1" s="13"/>
      <c r="EWX1" s="13"/>
      <c r="EWY1" s="13"/>
      <c r="EWZ1" s="13"/>
      <c r="EXA1" s="13"/>
      <c r="EXB1" s="13"/>
      <c r="EXC1" s="13"/>
      <c r="EXD1" s="13"/>
      <c r="EXE1" s="13"/>
      <c r="EXF1" s="13"/>
      <c r="EXG1" s="13"/>
      <c r="EXH1" s="13"/>
      <c r="EXI1" s="13"/>
      <c r="EXJ1" s="13"/>
      <c r="EXK1" s="13"/>
      <c r="EXL1" s="13"/>
      <c r="EXM1" s="13"/>
      <c r="EXN1" s="13"/>
      <c r="EXO1" s="13"/>
      <c r="EXP1" s="13"/>
      <c r="EXQ1" s="13"/>
      <c r="EXR1" s="13"/>
      <c r="EXS1" s="13"/>
      <c r="EXT1" s="13"/>
      <c r="EXU1" s="13"/>
      <c r="EXV1" s="13"/>
      <c r="EXW1" s="13"/>
      <c r="EXX1" s="13"/>
      <c r="EXY1" s="13"/>
      <c r="EXZ1" s="13"/>
      <c r="EYA1" s="13"/>
      <c r="EYB1" s="13"/>
      <c r="EYC1" s="13"/>
      <c r="EYD1" s="13"/>
      <c r="EYE1" s="13"/>
      <c r="EYF1" s="13"/>
      <c r="EYG1" s="13"/>
      <c r="EYH1" s="13"/>
      <c r="EYI1" s="13"/>
      <c r="EYJ1" s="13"/>
      <c r="EYK1" s="13"/>
      <c r="EYL1" s="13"/>
      <c r="EYM1" s="13"/>
      <c r="EYN1" s="13"/>
      <c r="EYO1" s="13"/>
      <c r="EYP1" s="13"/>
      <c r="EYQ1" s="13"/>
      <c r="EYR1" s="13"/>
      <c r="EYS1" s="13"/>
      <c r="EYT1" s="13"/>
      <c r="EYU1" s="13"/>
      <c r="EYV1" s="13"/>
      <c r="EYW1" s="13"/>
      <c r="EYX1" s="13"/>
      <c r="EYY1" s="13"/>
      <c r="EYZ1" s="13"/>
      <c r="EZA1" s="13"/>
      <c r="EZB1" s="13"/>
      <c r="EZC1" s="13"/>
      <c r="EZD1" s="13"/>
      <c r="EZE1" s="13"/>
      <c r="EZF1" s="13"/>
      <c r="EZG1" s="13"/>
      <c r="EZH1" s="13"/>
      <c r="EZI1" s="13"/>
      <c r="EZJ1" s="13"/>
      <c r="EZK1" s="13"/>
      <c r="EZL1" s="13"/>
      <c r="EZM1" s="13"/>
      <c r="EZN1" s="13"/>
      <c r="EZO1" s="13"/>
      <c r="EZP1" s="13"/>
      <c r="EZQ1" s="13"/>
      <c r="EZR1" s="13"/>
      <c r="EZS1" s="13"/>
      <c r="EZT1" s="13"/>
      <c r="EZU1" s="13"/>
      <c r="EZV1" s="13"/>
      <c r="EZW1" s="13"/>
      <c r="EZX1" s="13"/>
      <c r="EZY1" s="13"/>
      <c r="EZZ1" s="13"/>
      <c r="FAA1" s="13"/>
      <c r="FAB1" s="13"/>
      <c r="FAC1" s="13"/>
      <c r="FAD1" s="13"/>
      <c r="FAE1" s="13"/>
      <c r="FAF1" s="13"/>
      <c r="FAG1" s="13"/>
      <c r="FAH1" s="13"/>
      <c r="FAI1" s="13"/>
      <c r="FAJ1" s="13"/>
      <c r="FAK1" s="13"/>
      <c r="FAL1" s="13"/>
      <c r="FAM1" s="13"/>
      <c r="FAN1" s="13"/>
      <c r="FAO1" s="13"/>
      <c r="FAP1" s="13"/>
      <c r="FAQ1" s="13"/>
      <c r="FAR1" s="13"/>
      <c r="FAS1" s="13"/>
      <c r="FAT1" s="13"/>
      <c r="FAU1" s="13"/>
      <c r="FAV1" s="13"/>
      <c r="FAW1" s="13"/>
      <c r="FAX1" s="13"/>
      <c r="FAY1" s="13"/>
      <c r="FAZ1" s="13"/>
      <c r="FBA1" s="13"/>
      <c r="FBB1" s="13"/>
      <c r="FBC1" s="13"/>
      <c r="FBD1" s="13"/>
      <c r="FBE1" s="13"/>
      <c r="FBF1" s="13"/>
      <c r="FBG1" s="13"/>
      <c r="FBH1" s="13"/>
      <c r="FBI1" s="13"/>
      <c r="FBJ1" s="13"/>
      <c r="FBK1" s="13"/>
      <c r="FBL1" s="13"/>
      <c r="FBM1" s="13"/>
      <c r="FBN1" s="13"/>
      <c r="FBO1" s="13"/>
      <c r="FBP1" s="13"/>
      <c r="FBQ1" s="13"/>
      <c r="FBR1" s="13"/>
      <c r="FBS1" s="13"/>
      <c r="FBT1" s="13"/>
      <c r="FBU1" s="13"/>
      <c r="FBV1" s="13"/>
      <c r="FBW1" s="13"/>
      <c r="FBX1" s="13"/>
      <c r="FBY1" s="13"/>
      <c r="FBZ1" s="13"/>
      <c r="FCA1" s="13"/>
      <c r="FCB1" s="13"/>
      <c r="FCC1" s="13"/>
      <c r="FCD1" s="13"/>
      <c r="FCE1" s="13"/>
      <c r="FCF1" s="13"/>
      <c r="FCG1" s="13"/>
      <c r="FCH1" s="13"/>
      <c r="FCI1" s="13"/>
      <c r="FCJ1" s="13"/>
      <c r="FCK1" s="13"/>
      <c r="FCL1" s="13"/>
      <c r="FCM1" s="13"/>
      <c r="FCN1" s="13"/>
      <c r="FCO1" s="13"/>
      <c r="FCP1" s="13"/>
      <c r="FCQ1" s="13"/>
      <c r="FCR1" s="13"/>
      <c r="FCS1" s="13"/>
      <c r="FCT1" s="13"/>
      <c r="FCU1" s="13"/>
      <c r="FCV1" s="13"/>
      <c r="FCW1" s="13"/>
      <c r="FCX1" s="13"/>
      <c r="FCY1" s="13"/>
      <c r="FCZ1" s="13"/>
      <c r="FDA1" s="13"/>
      <c r="FDB1" s="13"/>
      <c r="FDC1" s="13"/>
      <c r="FDD1" s="13"/>
      <c r="FDE1" s="13"/>
      <c r="FDF1" s="13"/>
      <c r="FDG1" s="13"/>
      <c r="FDH1" s="13"/>
      <c r="FDI1" s="13"/>
      <c r="FDJ1" s="13"/>
      <c r="FDK1" s="13"/>
      <c r="FDL1" s="13"/>
      <c r="FDM1" s="13"/>
      <c r="FDN1" s="13"/>
      <c r="FDO1" s="13"/>
      <c r="FDP1" s="13"/>
      <c r="FDQ1" s="13"/>
      <c r="FDR1" s="13"/>
      <c r="FDS1" s="13"/>
      <c r="FDT1" s="13"/>
      <c r="FDU1" s="13"/>
      <c r="FDV1" s="13"/>
      <c r="FDW1" s="13"/>
      <c r="FDX1" s="13"/>
      <c r="FDY1" s="13"/>
      <c r="FDZ1" s="13"/>
      <c r="FEA1" s="13"/>
      <c r="FEB1" s="13"/>
      <c r="FEC1" s="13"/>
      <c r="FED1" s="13"/>
      <c r="FEE1" s="13"/>
      <c r="FEF1" s="13"/>
      <c r="FEG1" s="13"/>
      <c r="FEH1" s="13"/>
      <c r="FEI1" s="13"/>
      <c r="FEJ1" s="13"/>
      <c r="FEK1" s="13"/>
      <c r="FEL1" s="13"/>
      <c r="FEM1" s="13"/>
      <c r="FEN1" s="13"/>
      <c r="FEO1" s="13"/>
      <c r="FEP1" s="13"/>
      <c r="FEQ1" s="13"/>
      <c r="FER1" s="13"/>
      <c r="FES1" s="13"/>
      <c r="FET1" s="13"/>
      <c r="FEU1" s="13"/>
      <c r="FEV1" s="13"/>
      <c r="FEW1" s="13"/>
      <c r="FEX1" s="13"/>
      <c r="FEY1" s="13"/>
      <c r="FEZ1" s="13"/>
      <c r="FFA1" s="13"/>
      <c r="FFB1" s="13"/>
      <c r="FFC1" s="13"/>
      <c r="FFD1" s="13"/>
      <c r="FFE1" s="13"/>
      <c r="FFF1" s="13"/>
      <c r="FFG1" s="13"/>
      <c r="FFH1" s="13"/>
      <c r="FFI1" s="13"/>
      <c r="FFJ1" s="13"/>
      <c r="FFK1" s="13"/>
      <c r="FFL1" s="13"/>
      <c r="FFM1" s="13"/>
      <c r="FFN1" s="13"/>
      <c r="FFO1" s="13"/>
      <c r="FFP1" s="13"/>
      <c r="FFQ1" s="13"/>
      <c r="FFR1" s="13"/>
      <c r="FFS1" s="13"/>
      <c r="FFT1" s="13"/>
      <c r="FFU1" s="13"/>
      <c r="FFV1" s="13"/>
      <c r="FFW1" s="13"/>
      <c r="FFX1" s="13"/>
      <c r="FFY1" s="13"/>
      <c r="FFZ1" s="13"/>
      <c r="FGA1" s="13"/>
      <c r="FGB1" s="13"/>
      <c r="FGC1" s="13"/>
      <c r="FGD1" s="13"/>
      <c r="FGE1" s="13"/>
      <c r="FGF1" s="13"/>
      <c r="FGG1" s="13"/>
      <c r="FGH1" s="13"/>
      <c r="FGI1" s="13"/>
      <c r="FGJ1" s="13"/>
      <c r="FGK1" s="13"/>
      <c r="FGL1" s="13"/>
      <c r="FGM1" s="13"/>
      <c r="FGN1" s="13"/>
      <c r="FGO1" s="13"/>
      <c r="FGP1" s="13"/>
      <c r="FGQ1" s="13"/>
      <c r="FGR1" s="13"/>
      <c r="FGS1" s="13"/>
      <c r="FGT1" s="13"/>
      <c r="FGU1" s="13"/>
      <c r="FGV1" s="13"/>
      <c r="FGW1" s="13"/>
      <c r="FGX1" s="13"/>
      <c r="FGY1" s="13"/>
      <c r="FGZ1" s="13"/>
      <c r="FHA1" s="13"/>
      <c r="FHB1" s="13"/>
      <c r="FHC1" s="13"/>
      <c r="FHD1" s="13"/>
      <c r="FHE1" s="13"/>
      <c r="FHF1" s="13"/>
      <c r="FHG1" s="13"/>
      <c r="FHH1" s="13"/>
      <c r="FHI1" s="13"/>
      <c r="FHJ1" s="13"/>
      <c r="FHK1" s="13"/>
      <c r="FHL1" s="13"/>
      <c r="FHM1" s="13"/>
      <c r="FHN1" s="13"/>
      <c r="FHO1" s="13"/>
      <c r="FHP1" s="13"/>
      <c r="FHQ1" s="13"/>
      <c r="FHR1" s="13"/>
      <c r="FHS1" s="13"/>
      <c r="FHT1" s="13"/>
      <c r="FHU1" s="13"/>
      <c r="FHV1" s="13"/>
      <c r="FHW1" s="13"/>
      <c r="FHX1" s="13"/>
      <c r="FHY1" s="13"/>
      <c r="FHZ1" s="13"/>
      <c r="FIA1" s="13"/>
      <c r="FIB1" s="13"/>
      <c r="FIC1" s="13"/>
      <c r="FID1" s="13"/>
      <c r="FIE1" s="13"/>
      <c r="FIF1" s="13"/>
      <c r="FIG1" s="13"/>
      <c r="FIH1" s="13"/>
      <c r="FII1" s="13"/>
      <c r="FIJ1" s="13"/>
      <c r="FIK1" s="13"/>
      <c r="FIL1" s="13"/>
      <c r="FIM1" s="13"/>
      <c r="FIN1" s="13"/>
      <c r="FIO1" s="13"/>
      <c r="FIP1" s="13"/>
      <c r="FIQ1" s="13"/>
      <c r="FIR1" s="13"/>
      <c r="FIS1" s="13"/>
      <c r="FIT1" s="13"/>
      <c r="FIU1" s="13"/>
      <c r="FIV1" s="13"/>
      <c r="FIW1" s="13"/>
      <c r="FIX1" s="13"/>
      <c r="FIY1" s="13"/>
      <c r="FIZ1" s="13"/>
      <c r="FJA1" s="13"/>
      <c r="FJB1" s="13"/>
      <c r="FJC1" s="13"/>
      <c r="FJD1" s="13"/>
      <c r="FJE1" s="13"/>
      <c r="FJF1" s="13"/>
      <c r="FJG1" s="13"/>
      <c r="FJH1" s="13"/>
      <c r="FJI1" s="13"/>
      <c r="FJJ1" s="13"/>
      <c r="FJK1" s="13"/>
      <c r="FJL1" s="13"/>
      <c r="FJM1" s="13"/>
      <c r="FJN1" s="13"/>
      <c r="FJO1" s="13"/>
      <c r="FJP1" s="13"/>
      <c r="FJQ1" s="13"/>
      <c r="FJR1" s="13"/>
      <c r="FJS1" s="13"/>
      <c r="FJT1" s="13"/>
      <c r="FJU1" s="13"/>
      <c r="FJV1" s="13"/>
      <c r="FJW1" s="13"/>
      <c r="FJX1" s="13"/>
      <c r="FJY1" s="13"/>
      <c r="FJZ1" s="13"/>
      <c r="FKA1" s="13"/>
      <c r="FKB1" s="13"/>
      <c r="FKC1" s="13"/>
      <c r="FKD1" s="13"/>
      <c r="FKE1" s="13"/>
      <c r="FKF1" s="13"/>
      <c r="FKG1" s="13"/>
      <c r="FKH1" s="13"/>
      <c r="FKI1" s="13"/>
      <c r="FKJ1" s="13"/>
      <c r="FKK1" s="13"/>
      <c r="FKL1" s="13"/>
      <c r="FKM1" s="13"/>
      <c r="FKN1" s="13"/>
      <c r="FKO1" s="13"/>
      <c r="FKP1" s="13"/>
      <c r="FKQ1" s="13"/>
      <c r="FKR1" s="13"/>
      <c r="FKS1" s="13"/>
      <c r="FKT1" s="13"/>
      <c r="FKU1" s="13"/>
      <c r="FKV1" s="13"/>
      <c r="FKW1" s="13"/>
      <c r="FKX1" s="13"/>
      <c r="FKY1" s="13"/>
      <c r="FKZ1" s="13"/>
      <c r="FLA1" s="13"/>
      <c r="FLB1" s="13"/>
      <c r="FLC1" s="13"/>
      <c r="FLD1" s="13"/>
      <c r="FLE1" s="13"/>
      <c r="FLF1" s="13"/>
      <c r="FLG1" s="13"/>
      <c r="FLH1" s="13"/>
      <c r="FLI1" s="13"/>
      <c r="FLJ1" s="13"/>
      <c r="FLK1" s="13"/>
      <c r="FLL1" s="13"/>
      <c r="FLM1" s="13"/>
      <c r="FLN1" s="13"/>
      <c r="FLO1" s="13"/>
      <c r="FLP1" s="13"/>
      <c r="FLQ1" s="13"/>
      <c r="FLR1" s="13"/>
      <c r="FLS1" s="13"/>
      <c r="FLT1" s="13"/>
      <c r="FLU1" s="13"/>
      <c r="FLV1" s="13"/>
      <c r="FLW1" s="13"/>
      <c r="FLX1" s="13"/>
      <c r="FLY1" s="13"/>
      <c r="FLZ1" s="13"/>
      <c r="FMA1" s="13"/>
      <c r="FMB1" s="13"/>
      <c r="FMC1" s="13"/>
      <c r="FMD1" s="13"/>
      <c r="FME1" s="13"/>
      <c r="FMF1" s="13"/>
      <c r="FMG1" s="13"/>
      <c r="FMH1" s="13"/>
      <c r="FMI1" s="13"/>
      <c r="FMJ1" s="13"/>
      <c r="FMK1" s="13"/>
      <c r="FML1" s="13"/>
      <c r="FMM1" s="13"/>
      <c r="FMN1" s="13"/>
      <c r="FMO1" s="13"/>
      <c r="FMP1" s="13"/>
      <c r="FMQ1" s="13"/>
      <c r="FMR1" s="13"/>
      <c r="FMS1" s="13"/>
      <c r="FMT1" s="13"/>
      <c r="FMU1" s="13"/>
      <c r="FMV1" s="13"/>
      <c r="FMW1" s="13"/>
      <c r="FMX1" s="13"/>
      <c r="FMY1" s="13"/>
      <c r="FMZ1" s="13"/>
      <c r="FNA1" s="13"/>
      <c r="FNB1" s="13"/>
      <c r="FNC1" s="13"/>
      <c r="FND1" s="13"/>
      <c r="FNE1" s="13"/>
      <c r="FNF1" s="13"/>
      <c r="FNG1" s="13"/>
      <c r="FNH1" s="13"/>
      <c r="FNI1" s="13"/>
      <c r="FNJ1" s="13"/>
      <c r="FNK1" s="13"/>
      <c r="FNL1" s="13"/>
      <c r="FNM1" s="13"/>
      <c r="FNN1" s="13"/>
      <c r="FNO1" s="13"/>
      <c r="FNP1" s="13"/>
      <c r="FNQ1" s="13"/>
      <c r="FNR1" s="13"/>
      <c r="FNS1" s="13"/>
      <c r="FNT1" s="13"/>
      <c r="FNU1" s="13"/>
      <c r="FNV1" s="13"/>
      <c r="FNW1" s="13"/>
      <c r="FNX1" s="13"/>
      <c r="FNY1" s="13"/>
      <c r="FNZ1" s="13"/>
      <c r="FOA1" s="13"/>
      <c r="FOB1" s="13"/>
      <c r="FOC1" s="13"/>
      <c r="FOD1" s="13"/>
      <c r="FOE1" s="13"/>
      <c r="FOF1" s="13"/>
      <c r="FOG1" s="13"/>
      <c r="FOH1" s="13"/>
      <c r="FOI1" s="13"/>
      <c r="FOJ1" s="13"/>
      <c r="FOK1" s="13"/>
      <c r="FOL1" s="13"/>
      <c r="FOM1" s="13"/>
      <c r="FON1" s="13"/>
      <c r="FOO1" s="13"/>
      <c r="FOP1" s="13"/>
      <c r="FOQ1" s="13"/>
      <c r="FOR1" s="13"/>
      <c r="FOS1" s="13"/>
      <c r="FOT1" s="13"/>
      <c r="FOU1" s="13"/>
      <c r="FOV1" s="13"/>
      <c r="FOW1" s="13"/>
      <c r="FOX1" s="13"/>
      <c r="FOY1" s="13"/>
      <c r="FOZ1" s="13"/>
      <c r="FPA1" s="13"/>
      <c r="FPB1" s="13"/>
      <c r="FPC1" s="13"/>
      <c r="FPD1" s="13"/>
      <c r="FPE1" s="13"/>
      <c r="FPF1" s="13"/>
      <c r="FPG1" s="13"/>
      <c r="FPH1" s="13"/>
      <c r="FPI1" s="13"/>
      <c r="FPJ1" s="13"/>
      <c r="FPK1" s="13"/>
      <c r="FPL1" s="13"/>
      <c r="FPM1" s="13"/>
      <c r="FPN1" s="13"/>
      <c r="FPO1" s="13"/>
      <c r="FPP1" s="13"/>
      <c r="FPQ1" s="13"/>
      <c r="FPR1" s="13"/>
      <c r="FPS1" s="13"/>
      <c r="FPT1" s="13"/>
      <c r="FPU1" s="13"/>
      <c r="FPV1" s="13"/>
      <c r="FPW1" s="13"/>
      <c r="FPX1" s="13"/>
      <c r="FPY1" s="13"/>
      <c r="FPZ1" s="13"/>
      <c r="FQA1" s="13"/>
      <c r="FQB1" s="13"/>
      <c r="FQC1" s="13"/>
      <c r="FQD1" s="13"/>
      <c r="FQE1" s="13"/>
      <c r="FQF1" s="13"/>
      <c r="FQG1" s="13"/>
      <c r="FQH1" s="13"/>
      <c r="FQI1" s="13"/>
      <c r="FQJ1" s="13"/>
      <c r="FQK1" s="13"/>
      <c r="FQL1" s="13"/>
      <c r="FQM1" s="13"/>
      <c r="FQN1" s="13"/>
      <c r="FQO1" s="13"/>
      <c r="FQP1" s="13"/>
      <c r="FQQ1" s="13"/>
      <c r="FQR1" s="13"/>
      <c r="FQS1" s="13"/>
      <c r="FQT1" s="13"/>
      <c r="FQU1" s="13"/>
      <c r="FQV1" s="13"/>
      <c r="FQW1" s="13"/>
      <c r="FQX1" s="13"/>
      <c r="FQY1" s="13"/>
      <c r="FQZ1" s="13"/>
      <c r="FRA1" s="13"/>
      <c r="FRB1" s="13"/>
      <c r="FRC1" s="13"/>
      <c r="FRD1" s="13"/>
      <c r="FRE1" s="13"/>
      <c r="FRF1" s="13"/>
      <c r="FRG1" s="13"/>
      <c r="FRH1" s="13"/>
      <c r="FRI1" s="13"/>
      <c r="FRJ1" s="13"/>
      <c r="FRK1" s="13"/>
      <c r="FRL1" s="13"/>
      <c r="FRM1" s="13"/>
      <c r="FRN1" s="13"/>
      <c r="FRO1" s="13"/>
      <c r="FRP1" s="13"/>
      <c r="FRQ1" s="13"/>
      <c r="FRR1" s="13"/>
      <c r="FRS1" s="13"/>
      <c r="FRT1" s="13"/>
      <c r="FRU1" s="13"/>
      <c r="FRV1" s="13"/>
      <c r="FRW1" s="13"/>
      <c r="FRX1" s="13"/>
      <c r="FRY1" s="13"/>
      <c r="FRZ1" s="13"/>
      <c r="FSA1" s="13"/>
      <c r="FSB1" s="13"/>
      <c r="FSC1" s="13"/>
      <c r="FSD1" s="13"/>
      <c r="FSE1" s="13"/>
      <c r="FSF1" s="13"/>
      <c r="FSG1" s="13"/>
      <c r="FSH1" s="13"/>
      <c r="FSI1" s="13"/>
      <c r="FSJ1" s="13"/>
      <c r="FSK1" s="13"/>
      <c r="FSL1" s="13"/>
      <c r="FSM1" s="13"/>
      <c r="FSN1" s="13"/>
      <c r="FSO1" s="13"/>
      <c r="FSP1" s="13"/>
      <c r="FSQ1" s="13"/>
      <c r="FSR1" s="13"/>
      <c r="FSS1" s="13"/>
      <c r="FST1" s="13"/>
      <c r="FSU1" s="13"/>
      <c r="FSV1" s="13"/>
      <c r="FSW1" s="13"/>
      <c r="FSX1" s="13"/>
      <c r="FSY1" s="13"/>
      <c r="FSZ1" s="13"/>
      <c r="FTA1" s="13"/>
      <c r="FTB1" s="13"/>
      <c r="FTC1" s="13"/>
      <c r="FTD1" s="13"/>
      <c r="FTE1" s="13"/>
      <c r="FTF1" s="13"/>
      <c r="FTG1" s="13"/>
      <c r="FTH1" s="13"/>
      <c r="FTI1" s="13"/>
      <c r="FTJ1" s="13"/>
      <c r="FTK1" s="13"/>
      <c r="FTL1" s="13"/>
      <c r="FTM1" s="13"/>
      <c r="FTN1" s="13"/>
      <c r="FTO1" s="13"/>
      <c r="FTP1" s="13"/>
      <c r="FTQ1" s="13"/>
      <c r="FTR1" s="13"/>
      <c r="FTS1" s="13"/>
      <c r="FTT1" s="13"/>
      <c r="FTU1" s="13"/>
      <c r="FTV1" s="13"/>
      <c r="FTW1" s="13"/>
      <c r="FTX1" s="13"/>
      <c r="FTY1" s="13"/>
      <c r="FTZ1" s="13"/>
      <c r="FUA1" s="13"/>
      <c r="FUB1" s="13"/>
      <c r="FUC1" s="13"/>
      <c r="FUD1" s="13"/>
      <c r="FUE1" s="13"/>
      <c r="FUF1" s="13"/>
      <c r="FUG1" s="13"/>
      <c r="FUH1" s="13"/>
      <c r="FUI1" s="13"/>
      <c r="FUJ1" s="13"/>
      <c r="FUK1" s="13"/>
      <c r="FUL1" s="13"/>
      <c r="FUM1" s="13"/>
      <c r="FUN1" s="13"/>
      <c r="FUO1" s="13"/>
      <c r="FUP1" s="13"/>
      <c r="FUQ1" s="13"/>
      <c r="FUR1" s="13"/>
      <c r="FUS1" s="13"/>
      <c r="FUT1" s="13"/>
      <c r="FUU1" s="13"/>
      <c r="FUV1" s="13"/>
      <c r="FUW1" s="13"/>
      <c r="FUX1" s="13"/>
      <c r="FUY1" s="13"/>
      <c r="FUZ1" s="13"/>
      <c r="FVA1" s="13"/>
      <c r="FVB1" s="13"/>
      <c r="FVC1" s="13"/>
      <c r="FVD1" s="13"/>
      <c r="FVE1" s="13"/>
      <c r="FVF1" s="13"/>
      <c r="FVG1" s="13"/>
      <c r="FVH1" s="13"/>
      <c r="FVI1" s="13"/>
      <c r="FVJ1" s="13"/>
      <c r="FVK1" s="13"/>
      <c r="FVL1" s="13"/>
      <c r="FVM1" s="13"/>
      <c r="FVN1" s="13"/>
      <c r="FVO1" s="13"/>
      <c r="FVP1" s="13"/>
      <c r="FVQ1" s="13"/>
      <c r="FVR1" s="13"/>
      <c r="FVS1" s="13"/>
      <c r="FVT1" s="13"/>
      <c r="FVU1" s="13"/>
      <c r="FVV1" s="13"/>
      <c r="FVW1" s="13"/>
      <c r="FVX1" s="13"/>
      <c r="FVY1" s="13"/>
      <c r="FVZ1" s="13"/>
      <c r="FWA1" s="13"/>
      <c r="FWB1" s="13"/>
      <c r="FWC1" s="13"/>
      <c r="FWD1" s="13"/>
      <c r="FWE1" s="13"/>
      <c r="FWF1" s="13"/>
      <c r="FWG1" s="13"/>
      <c r="FWH1" s="13"/>
      <c r="FWI1" s="13"/>
      <c r="FWJ1" s="13"/>
      <c r="FWK1" s="13"/>
      <c r="FWL1" s="13"/>
      <c r="FWM1" s="13"/>
      <c r="FWN1" s="13"/>
      <c r="FWO1" s="13"/>
      <c r="FWP1" s="13"/>
      <c r="FWQ1" s="13"/>
      <c r="FWR1" s="13"/>
      <c r="FWS1" s="13"/>
      <c r="FWT1" s="13"/>
      <c r="FWU1" s="13"/>
      <c r="FWV1" s="13"/>
      <c r="FWW1" s="13"/>
      <c r="FWX1" s="13"/>
      <c r="FWY1" s="13"/>
      <c r="FWZ1" s="13"/>
      <c r="FXA1" s="13"/>
      <c r="FXB1" s="13"/>
      <c r="FXC1" s="13"/>
      <c r="FXD1" s="13"/>
      <c r="FXE1" s="13"/>
      <c r="FXF1" s="13"/>
      <c r="FXG1" s="13"/>
      <c r="FXH1" s="13"/>
      <c r="FXI1" s="13"/>
      <c r="FXJ1" s="13"/>
      <c r="FXK1" s="13"/>
      <c r="FXL1" s="13"/>
      <c r="FXM1" s="13"/>
      <c r="FXN1" s="13"/>
      <c r="FXO1" s="13"/>
      <c r="FXP1" s="13"/>
      <c r="FXQ1" s="13"/>
      <c r="FXR1" s="13"/>
      <c r="FXS1" s="13"/>
      <c r="FXT1" s="13"/>
      <c r="FXU1" s="13"/>
      <c r="FXV1" s="13"/>
      <c r="FXW1" s="13"/>
      <c r="FXX1" s="13"/>
      <c r="FXY1" s="13"/>
      <c r="FXZ1" s="13"/>
      <c r="FYA1" s="13"/>
      <c r="FYB1" s="13"/>
      <c r="FYC1" s="13"/>
      <c r="FYD1" s="13"/>
      <c r="FYE1" s="13"/>
      <c r="FYF1" s="13"/>
      <c r="FYG1" s="13"/>
      <c r="FYH1" s="13"/>
      <c r="FYI1" s="13"/>
      <c r="FYJ1" s="13"/>
      <c r="FYK1" s="13"/>
      <c r="FYL1" s="13"/>
      <c r="FYM1" s="13"/>
      <c r="FYN1" s="13"/>
      <c r="FYO1" s="13"/>
      <c r="FYP1" s="13"/>
      <c r="FYQ1" s="13"/>
      <c r="FYR1" s="13"/>
      <c r="FYS1" s="13"/>
      <c r="FYT1" s="13"/>
      <c r="FYU1" s="13"/>
      <c r="FYV1" s="13"/>
      <c r="FYW1" s="13"/>
      <c r="FYX1" s="13"/>
      <c r="FYY1" s="13"/>
      <c r="FYZ1" s="13"/>
      <c r="FZA1" s="13"/>
      <c r="FZB1" s="13"/>
      <c r="FZC1" s="13"/>
      <c r="FZD1" s="13"/>
      <c r="FZE1" s="13"/>
      <c r="FZF1" s="13"/>
      <c r="FZG1" s="13"/>
      <c r="FZH1" s="13"/>
      <c r="FZI1" s="13"/>
      <c r="FZJ1" s="13"/>
      <c r="FZK1" s="13"/>
      <c r="FZL1" s="13"/>
      <c r="FZM1" s="13"/>
      <c r="FZN1" s="13"/>
      <c r="FZO1" s="13"/>
      <c r="FZP1" s="13"/>
      <c r="FZQ1" s="13"/>
      <c r="FZR1" s="13"/>
      <c r="FZS1" s="13"/>
      <c r="FZT1" s="13"/>
      <c r="FZU1" s="13"/>
      <c r="FZV1" s="13"/>
      <c r="FZW1" s="13"/>
      <c r="FZX1" s="13"/>
      <c r="FZY1" s="13"/>
      <c r="FZZ1" s="13"/>
      <c r="GAA1" s="13"/>
      <c r="GAB1" s="13"/>
      <c r="GAC1" s="13"/>
      <c r="GAD1" s="13"/>
      <c r="GAE1" s="13"/>
      <c r="GAF1" s="13"/>
      <c r="GAG1" s="13"/>
      <c r="GAH1" s="13"/>
      <c r="GAI1" s="13"/>
      <c r="GAJ1" s="13"/>
      <c r="GAK1" s="13"/>
      <c r="GAL1" s="13"/>
      <c r="GAM1" s="13"/>
      <c r="GAN1" s="13"/>
      <c r="GAO1" s="13"/>
      <c r="GAP1" s="13"/>
      <c r="GAQ1" s="13"/>
      <c r="GAR1" s="13"/>
      <c r="GAS1" s="13"/>
      <c r="GAT1" s="13"/>
      <c r="GAU1" s="13"/>
      <c r="GAV1" s="13"/>
      <c r="GAW1" s="13"/>
      <c r="GAX1" s="13"/>
      <c r="GAY1" s="13"/>
      <c r="GAZ1" s="13"/>
      <c r="GBA1" s="13"/>
      <c r="GBB1" s="13"/>
      <c r="GBC1" s="13"/>
      <c r="GBD1" s="13"/>
      <c r="GBE1" s="13"/>
      <c r="GBF1" s="13"/>
      <c r="GBG1" s="13"/>
      <c r="GBH1" s="13"/>
      <c r="GBI1" s="13"/>
      <c r="GBJ1" s="13"/>
      <c r="GBK1" s="13"/>
      <c r="GBL1" s="13"/>
      <c r="GBM1" s="13"/>
      <c r="GBN1" s="13"/>
      <c r="GBO1" s="13"/>
      <c r="GBP1" s="13"/>
      <c r="GBQ1" s="13"/>
      <c r="GBR1" s="13"/>
      <c r="GBS1" s="13"/>
      <c r="GBT1" s="13"/>
      <c r="GBU1" s="13"/>
      <c r="GBV1" s="13"/>
      <c r="GBW1" s="13"/>
      <c r="GBX1" s="13"/>
      <c r="GBY1" s="13"/>
      <c r="GBZ1" s="13"/>
      <c r="GCA1" s="13"/>
      <c r="GCB1" s="13"/>
      <c r="GCC1" s="13"/>
      <c r="GCD1" s="13"/>
      <c r="GCE1" s="13"/>
      <c r="GCF1" s="13"/>
      <c r="GCG1" s="13"/>
      <c r="GCH1" s="13"/>
      <c r="GCI1" s="13"/>
      <c r="GCJ1" s="13"/>
      <c r="GCK1" s="13"/>
      <c r="GCL1" s="13"/>
      <c r="GCM1" s="13"/>
      <c r="GCN1" s="13"/>
      <c r="GCO1" s="13"/>
      <c r="GCP1" s="13"/>
      <c r="GCQ1" s="13"/>
      <c r="GCR1" s="13"/>
      <c r="GCS1" s="13"/>
      <c r="GCT1" s="13"/>
      <c r="GCU1" s="13"/>
      <c r="GCV1" s="13"/>
      <c r="GCW1" s="13"/>
      <c r="GCX1" s="13"/>
      <c r="GCY1" s="13"/>
      <c r="GCZ1" s="13"/>
      <c r="GDA1" s="13"/>
      <c r="GDB1" s="13"/>
      <c r="GDC1" s="13"/>
      <c r="GDD1" s="13"/>
      <c r="GDE1" s="13"/>
      <c r="GDF1" s="13"/>
      <c r="GDG1" s="13"/>
      <c r="GDH1" s="13"/>
      <c r="GDI1" s="13"/>
      <c r="GDJ1" s="13"/>
      <c r="GDK1" s="13"/>
      <c r="GDL1" s="13"/>
      <c r="GDM1" s="13"/>
      <c r="GDN1" s="13"/>
      <c r="GDO1" s="13"/>
      <c r="GDP1" s="13"/>
      <c r="GDQ1" s="13"/>
      <c r="GDR1" s="13"/>
      <c r="GDS1" s="13"/>
      <c r="GDT1" s="13"/>
      <c r="GDU1" s="13"/>
      <c r="GDV1" s="13"/>
      <c r="GDW1" s="13"/>
      <c r="GDX1" s="13"/>
      <c r="GDY1" s="13"/>
      <c r="GDZ1" s="13"/>
      <c r="GEA1" s="13"/>
      <c r="GEB1" s="13"/>
      <c r="GEC1" s="13"/>
      <c r="GED1" s="13"/>
      <c r="GEE1" s="13"/>
      <c r="GEF1" s="13"/>
      <c r="GEG1" s="13"/>
      <c r="GEH1" s="13"/>
      <c r="GEI1" s="13"/>
      <c r="GEJ1" s="13"/>
      <c r="GEK1" s="13"/>
      <c r="GEL1" s="13"/>
      <c r="GEM1" s="13"/>
      <c r="GEN1" s="13"/>
      <c r="GEO1" s="13"/>
      <c r="GEP1" s="13"/>
      <c r="GEQ1" s="13"/>
      <c r="GER1" s="13"/>
      <c r="GES1" s="13"/>
      <c r="GET1" s="13"/>
      <c r="GEU1" s="13"/>
      <c r="GEV1" s="13"/>
      <c r="GEW1" s="13"/>
      <c r="GEX1" s="13"/>
      <c r="GEY1" s="13"/>
      <c r="GEZ1" s="13"/>
      <c r="GFA1" s="13"/>
      <c r="GFB1" s="13"/>
      <c r="GFC1" s="13"/>
      <c r="GFD1" s="13"/>
      <c r="GFE1" s="13"/>
      <c r="GFF1" s="13"/>
      <c r="GFG1" s="13"/>
      <c r="GFH1" s="13"/>
      <c r="GFI1" s="13"/>
      <c r="GFJ1" s="13"/>
      <c r="GFK1" s="13"/>
      <c r="GFL1" s="13"/>
      <c r="GFM1" s="13"/>
      <c r="GFN1" s="13"/>
      <c r="GFO1" s="13"/>
      <c r="GFP1" s="13"/>
      <c r="GFQ1" s="13"/>
      <c r="GFR1" s="13"/>
      <c r="GFS1" s="13"/>
      <c r="GFT1" s="13"/>
      <c r="GFU1" s="13"/>
      <c r="GFV1" s="13"/>
      <c r="GFW1" s="13"/>
      <c r="GFX1" s="13"/>
      <c r="GFY1" s="13"/>
      <c r="GFZ1" s="13"/>
      <c r="GGA1" s="13"/>
      <c r="GGB1" s="13"/>
      <c r="GGC1" s="13"/>
      <c r="GGD1" s="13"/>
      <c r="GGE1" s="13"/>
      <c r="GGF1" s="13"/>
      <c r="GGG1" s="13"/>
      <c r="GGH1" s="13"/>
      <c r="GGI1" s="13"/>
      <c r="GGJ1" s="13"/>
      <c r="GGK1" s="13"/>
      <c r="GGL1" s="13"/>
      <c r="GGM1" s="13"/>
      <c r="GGN1" s="13"/>
      <c r="GGO1" s="13"/>
      <c r="GGP1" s="13"/>
      <c r="GGQ1" s="13"/>
      <c r="GGR1" s="13"/>
      <c r="GGS1" s="13"/>
      <c r="GGT1" s="13"/>
      <c r="GGU1" s="13"/>
      <c r="GGV1" s="13"/>
      <c r="GGW1" s="13"/>
      <c r="GGX1" s="13"/>
      <c r="GGY1" s="13"/>
      <c r="GGZ1" s="13"/>
      <c r="GHA1" s="13"/>
      <c r="GHB1" s="13"/>
      <c r="GHC1" s="13"/>
      <c r="GHD1" s="13"/>
      <c r="GHE1" s="13"/>
      <c r="GHF1" s="13"/>
      <c r="GHG1" s="13"/>
      <c r="GHH1" s="13"/>
      <c r="GHI1" s="13"/>
      <c r="GHJ1" s="13"/>
      <c r="GHK1" s="13"/>
      <c r="GHL1" s="13"/>
      <c r="GHM1" s="13"/>
      <c r="GHN1" s="13"/>
      <c r="GHO1" s="13"/>
      <c r="GHP1" s="13"/>
      <c r="GHQ1" s="13"/>
      <c r="GHR1" s="13"/>
      <c r="GHS1" s="13"/>
      <c r="GHT1" s="13"/>
      <c r="GHU1" s="13"/>
      <c r="GHV1" s="13"/>
      <c r="GHW1" s="13"/>
      <c r="GHX1" s="13"/>
      <c r="GHY1" s="13"/>
      <c r="GHZ1" s="13"/>
      <c r="GIA1" s="13"/>
      <c r="GIB1" s="13"/>
      <c r="GIC1" s="13"/>
      <c r="GID1" s="13"/>
      <c r="GIE1" s="13"/>
      <c r="GIF1" s="13"/>
      <c r="GIG1" s="13"/>
      <c r="GIH1" s="13"/>
      <c r="GII1" s="13"/>
      <c r="GIJ1" s="13"/>
      <c r="GIK1" s="13"/>
      <c r="GIL1" s="13"/>
      <c r="GIM1" s="13"/>
      <c r="GIN1" s="13"/>
      <c r="GIO1" s="13"/>
      <c r="GIP1" s="13"/>
      <c r="GIQ1" s="13"/>
      <c r="GIR1" s="13"/>
      <c r="GIS1" s="13"/>
      <c r="GIT1" s="13"/>
      <c r="GIU1" s="13"/>
      <c r="GIV1" s="13"/>
      <c r="GIW1" s="13"/>
      <c r="GIX1" s="13"/>
      <c r="GIY1" s="13"/>
      <c r="GIZ1" s="13"/>
      <c r="GJA1" s="13"/>
      <c r="GJB1" s="13"/>
      <c r="GJC1" s="13"/>
      <c r="GJD1" s="13"/>
      <c r="GJE1" s="13"/>
      <c r="GJF1" s="13"/>
      <c r="GJG1" s="13"/>
      <c r="GJH1" s="13"/>
      <c r="GJI1" s="13"/>
      <c r="GJJ1" s="13"/>
      <c r="GJK1" s="13"/>
      <c r="GJL1" s="13"/>
      <c r="GJM1" s="13"/>
      <c r="GJN1" s="13"/>
      <c r="GJO1" s="13"/>
      <c r="GJP1" s="13"/>
      <c r="GJQ1" s="13"/>
      <c r="GJR1" s="13"/>
      <c r="GJS1" s="13"/>
      <c r="GJT1" s="13"/>
      <c r="GJU1" s="13"/>
      <c r="GJV1" s="13"/>
      <c r="GJW1" s="13"/>
      <c r="GJX1" s="13"/>
      <c r="GJY1" s="13"/>
      <c r="GJZ1" s="13"/>
      <c r="GKA1" s="13"/>
      <c r="GKB1" s="13"/>
      <c r="GKC1" s="13"/>
      <c r="GKD1" s="13"/>
      <c r="GKE1" s="13"/>
      <c r="GKF1" s="13"/>
      <c r="GKG1" s="13"/>
      <c r="GKH1" s="13"/>
      <c r="GKI1" s="13"/>
      <c r="GKJ1" s="13"/>
      <c r="GKK1" s="13"/>
      <c r="GKL1" s="13"/>
      <c r="GKM1" s="13"/>
      <c r="GKN1" s="13"/>
      <c r="GKO1" s="13"/>
      <c r="GKP1" s="13"/>
      <c r="GKQ1" s="13"/>
      <c r="GKR1" s="13"/>
      <c r="GKS1" s="13"/>
      <c r="GKT1" s="13"/>
      <c r="GKU1" s="13"/>
      <c r="GKV1" s="13"/>
      <c r="GKW1" s="13"/>
      <c r="GKX1" s="13"/>
      <c r="GKY1" s="13"/>
      <c r="GKZ1" s="13"/>
      <c r="GLA1" s="13"/>
      <c r="GLB1" s="13"/>
      <c r="GLC1" s="13"/>
      <c r="GLD1" s="13"/>
      <c r="GLE1" s="13"/>
      <c r="GLF1" s="13"/>
      <c r="GLG1" s="13"/>
      <c r="GLH1" s="13"/>
      <c r="GLI1" s="13"/>
      <c r="GLJ1" s="13"/>
      <c r="GLK1" s="13"/>
      <c r="GLL1" s="13"/>
      <c r="GLM1" s="13"/>
      <c r="GLN1" s="13"/>
      <c r="GLO1" s="13"/>
      <c r="GLP1" s="13"/>
      <c r="GLQ1" s="13"/>
      <c r="GLR1" s="13"/>
      <c r="GLS1" s="13"/>
      <c r="GLT1" s="13"/>
      <c r="GLU1" s="13"/>
      <c r="GLV1" s="13"/>
      <c r="GLW1" s="13"/>
      <c r="GLX1" s="13"/>
      <c r="GLY1" s="13"/>
      <c r="GLZ1" s="13"/>
      <c r="GMA1" s="13"/>
      <c r="GMB1" s="13"/>
      <c r="GMC1" s="13"/>
      <c r="GMD1" s="13"/>
      <c r="GME1" s="13"/>
      <c r="GMF1" s="13"/>
      <c r="GMG1" s="13"/>
      <c r="GMH1" s="13"/>
      <c r="GMI1" s="13"/>
      <c r="GMJ1" s="13"/>
      <c r="GMK1" s="13"/>
      <c r="GML1" s="13"/>
      <c r="GMM1" s="13"/>
      <c r="GMN1" s="13"/>
      <c r="GMO1" s="13"/>
      <c r="GMP1" s="13"/>
      <c r="GMQ1" s="13"/>
      <c r="GMR1" s="13"/>
      <c r="GMS1" s="13"/>
      <c r="GMT1" s="13"/>
      <c r="GMU1" s="13"/>
      <c r="GMV1" s="13"/>
      <c r="GMW1" s="13"/>
      <c r="GMX1" s="13"/>
      <c r="GMY1" s="13"/>
      <c r="GMZ1" s="13"/>
      <c r="GNA1" s="13"/>
      <c r="GNB1" s="13"/>
      <c r="GNC1" s="13"/>
      <c r="GND1" s="13"/>
      <c r="GNE1" s="13"/>
      <c r="GNF1" s="13"/>
      <c r="GNG1" s="13"/>
      <c r="GNH1" s="13"/>
      <c r="GNI1" s="13"/>
      <c r="GNJ1" s="13"/>
      <c r="GNK1" s="13"/>
      <c r="GNL1" s="13"/>
      <c r="GNM1" s="13"/>
      <c r="GNN1" s="13"/>
      <c r="GNO1" s="13"/>
      <c r="GNP1" s="13"/>
      <c r="GNQ1" s="13"/>
      <c r="GNR1" s="13"/>
      <c r="GNS1" s="13"/>
      <c r="GNT1" s="13"/>
      <c r="GNU1" s="13"/>
      <c r="GNV1" s="13"/>
      <c r="GNW1" s="13"/>
      <c r="GNX1" s="13"/>
      <c r="GNY1" s="13"/>
      <c r="GNZ1" s="13"/>
      <c r="GOA1" s="13"/>
      <c r="GOB1" s="13"/>
      <c r="GOC1" s="13"/>
      <c r="GOD1" s="13"/>
      <c r="GOE1" s="13"/>
      <c r="GOF1" s="13"/>
      <c r="GOG1" s="13"/>
      <c r="GOH1" s="13"/>
      <c r="GOI1" s="13"/>
      <c r="GOJ1" s="13"/>
      <c r="GOK1" s="13"/>
      <c r="GOL1" s="13"/>
      <c r="GOM1" s="13"/>
      <c r="GON1" s="13"/>
      <c r="GOO1" s="13"/>
      <c r="GOP1" s="13"/>
      <c r="GOQ1" s="13"/>
      <c r="GOR1" s="13"/>
      <c r="GOS1" s="13"/>
      <c r="GOT1" s="13"/>
      <c r="GOU1" s="13"/>
      <c r="GOV1" s="13"/>
      <c r="GOW1" s="13"/>
      <c r="GOX1" s="13"/>
      <c r="GOY1" s="13"/>
      <c r="GOZ1" s="13"/>
      <c r="GPA1" s="13"/>
      <c r="GPB1" s="13"/>
      <c r="GPC1" s="13"/>
      <c r="GPD1" s="13"/>
      <c r="GPE1" s="13"/>
      <c r="GPF1" s="13"/>
      <c r="GPG1" s="13"/>
      <c r="GPH1" s="13"/>
      <c r="GPI1" s="13"/>
      <c r="GPJ1" s="13"/>
      <c r="GPK1" s="13"/>
      <c r="GPL1" s="13"/>
      <c r="GPM1" s="13"/>
      <c r="GPN1" s="13"/>
      <c r="GPO1" s="13"/>
      <c r="GPP1" s="13"/>
      <c r="GPQ1" s="13"/>
      <c r="GPR1" s="13"/>
      <c r="GPS1" s="13"/>
      <c r="GPT1" s="13"/>
      <c r="GPU1" s="13"/>
      <c r="GPV1" s="13"/>
      <c r="GPW1" s="13"/>
      <c r="GPX1" s="13"/>
      <c r="GPY1" s="13"/>
      <c r="GPZ1" s="13"/>
      <c r="GQA1" s="13"/>
      <c r="GQB1" s="13"/>
      <c r="GQC1" s="13"/>
      <c r="GQD1" s="13"/>
      <c r="GQE1" s="13"/>
      <c r="GQF1" s="13"/>
      <c r="GQG1" s="13"/>
      <c r="GQH1" s="13"/>
      <c r="GQI1" s="13"/>
      <c r="GQJ1" s="13"/>
      <c r="GQK1" s="13"/>
      <c r="GQL1" s="13"/>
      <c r="GQM1" s="13"/>
      <c r="GQN1" s="13"/>
      <c r="GQO1" s="13"/>
      <c r="GQP1" s="13"/>
      <c r="GQQ1" s="13"/>
      <c r="GQR1" s="13"/>
      <c r="GQS1" s="13"/>
      <c r="GQT1" s="13"/>
      <c r="GQU1" s="13"/>
      <c r="GQV1" s="13"/>
      <c r="GQW1" s="13"/>
      <c r="GQX1" s="13"/>
      <c r="GQY1" s="13"/>
      <c r="GQZ1" s="13"/>
      <c r="GRA1" s="13"/>
      <c r="GRB1" s="13"/>
      <c r="GRC1" s="13"/>
      <c r="GRD1" s="13"/>
      <c r="GRE1" s="13"/>
      <c r="GRF1" s="13"/>
      <c r="GRG1" s="13"/>
      <c r="GRH1" s="13"/>
      <c r="GRI1" s="13"/>
      <c r="GRJ1" s="13"/>
      <c r="GRK1" s="13"/>
      <c r="GRL1" s="13"/>
      <c r="GRM1" s="13"/>
      <c r="GRN1" s="13"/>
      <c r="GRO1" s="13"/>
      <c r="GRP1" s="13"/>
      <c r="GRQ1" s="13"/>
      <c r="GRR1" s="13"/>
      <c r="GRS1" s="13"/>
      <c r="GRT1" s="13"/>
      <c r="GRU1" s="13"/>
      <c r="GRV1" s="13"/>
      <c r="GRW1" s="13"/>
      <c r="GRX1" s="13"/>
      <c r="GRY1" s="13"/>
      <c r="GRZ1" s="13"/>
      <c r="GSA1" s="13"/>
      <c r="GSB1" s="13"/>
      <c r="GSC1" s="13"/>
      <c r="GSD1" s="13"/>
      <c r="GSE1" s="13"/>
      <c r="GSF1" s="13"/>
      <c r="GSG1" s="13"/>
      <c r="GSH1" s="13"/>
      <c r="GSI1" s="13"/>
      <c r="GSJ1" s="13"/>
      <c r="GSK1" s="13"/>
      <c r="GSL1" s="13"/>
      <c r="GSM1" s="13"/>
      <c r="GSN1" s="13"/>
      <c r="GSO1" s="13"/>
      <c r="GSP1" s="13"/>
      <c r="GSQ1" s="13"/>
      <c r="GSR1" s="13"/>
      <c r="GSS1" s="13"/>
      <c r="GST1" s="13"/>
      <c r="GSU1" s="13"/>
      <c r="GSV1" s="13"/>
      <c r="GSW1" s="13"/>
      <c r="GSX1" s="13"/>
      <c r="GSY1" s="13"/>
      <c r="GSZ1" s="13"/>
      <c r="GTA1" s="13"/>
      <c r="GTB1" s="13"/>
      <c r="GTC1" s="13"/>
      <c r="GTD1" s="13"/>
      <c r="GTE1" s="13"/>
      <c r="GTF1" s="13"/>
      <c r="GTG1" s="13"/>
      <c r="GTH1" s="13"/>
      <c r="GTI1" s="13"/>
      <c r="GTJ1" s="13"/>
      <c r="GTK1" s="13"/>
      <c r="GTL1" s="13"/>
      <c r="GTM1" s="13"/>
      <c r="GTN1" s="13"/>
      <c r="GTO1" s="13"/>
      <c r="GTP1" s="13"/>
      <c r="GTQ1" s="13"/>
      <c r="GTR1" s="13"/>
      <c r="GTS1" s="13"/>
      <c r="GTT1" s="13"/>
      <c r="GTU1" s="13"/>
      <c r="GTV1" s="13"/>
      <c r="GTW1" s="13"/>
      <c r="GTX1" s="13"/>
      <c r="GTY1" s="13"/>
      <c r="GTZ1" s="13"/>
      <c r="GUA1" s="13"/>
      <c r="GUB1" s="13"/>
      <c r="GUC1" s="13"/>
      <c r="GUD1" s="13"/>
      <c r="GUE1" s="13"/>
      <c r="GUF1" s="13"/>
      <c r="GUG1" s="13"/>
      <c r="GUH1" s="13"/>
      <c r="GUI1" s="13"/>
      <c r="GUJ1" s="13"/>
      <c r="GUK1" s="13"/>
      <c r="GUL1" s="13"/>
      <c r="GUM1" s="13"/>
      <c r="GUN1" s="13"/>
      <c r="GUO1" s="13"/>
      <c r="GUP1" s="13"/>
      <c r="GUQ1" s="13"/>
      <c r="GUR1" s="13"/>
      <c r="GUS1" s="13"/>
      <c r="GUT1" s="13"/>
      <c r="GUU1" s="13"/>
      <c r="GUV1" s="13"/>
      <c r="GUW1" s="13"/>
      <c r="GUX1" s="13"/>
      <c r="GUY1" s="13"/>
      <c r="GUZ1" s="13"/>
      <c r="GVA1" s="13"/>
      <c r="GVB1" s="13"/>
      <c r="GVC1" s="13"/>
      <c r="GVD1" s="13"/>
      <c r="GVE1" s="13"/>
      <c r="GVF1" s="13"/>
      <c r="GVG1" s="13"/>
      <c r="GVH1" s="13"/>
      <c r="GVI1" s="13"/>
      <c r="GVJ1" s="13"/>
      <c r="GVK1" s="13"/>
      <c r="GVL1" s="13"/>
      <c r="GVM1" s="13"/>
      <c r="GVN1" s="13"/>
      <c r="GVO1" s="13"/>
      <c r="GVP1" s="13"/>
      <c r="GVQ1" s="13"/>
      <c r="GVR1" s="13"/>
      <c r="GVS1" s="13"/>
      <c r="GVT1" s="13"/>
      <c r="GVU1" s="13"/>
      <c r="GVV1" s="13"/>
      <c r="GVW1" s="13"/>
      <c r="GVX1" s="13"/>
      <c r="GVY1" s="13"/>
      <c r="GVZ1" s="13"/>
      <c r="GWA1" s="13"/>
      <c r="GWB1" s="13"/>
      <c r="GWC1" s="13"/>
      <c r="GWD1" s="13"/>
      <c r="GWE1" s="13"/>
      <c r="GWF1" s="13"/>
      <c r="GWG1" s="13"/>
      <c r="GWH1" s="13"/>
      <c r="GWI1" s="13"/>
      <c r="GWJ1" s="13"/>
      <c r="GWK1" s="13"/>
      <c r="GWL1" s="13"/>
      <c r="GWM1" s="13"/>
      <c r="GWN1" s="13"/>
      <c r="GWO1" s="13"/>
      <c r="GWP1" s="13"/>
      <c r="GWQ1" s="13"/>
      <c r="GWR1" s="13"/>
      <c r="GWS1" s="13"/>
      <c r="GWT1" s="13"/>
      <c r="GWU1" s="13"/>
      <c r="GWV1" s="13"/>
      <c r="GWW1" s="13"/>
      <c r="GWX1" s="13"/>
      <c r="GWY1" s="13"/>
      <c r="GWZ1" s="13"/>
      <c r="GXA1" s="13"/>
      <c r="GXB1" s="13"/>
      <c r="GXC1" s="13"/>
      <c r="GXD1" s="13"/>
      <c r="GXE1" s="13"/>
      <c r="GXF1" s="13"/>
      <c r="GXG1" s="13"/>
      <c r="GXH1" s="13"/>
      <c r="GXI1" s="13"/>
      <c r="GXJ1" s="13"/>
      <c r="GXK1" s="13"/>
      <c r="GXL1" s="13"/>
      <c r="GXM1" s="13"/>
      <c r="GXN1" s="13"/>
      <c r="GXO1" s="13"/>
      <c r="GXP1" s="13"/>
      <c r="GXQ1" s="13"/>
      <c r="GXR1" s="13"/>
      <c r="GXS1" s="13"/>
      <c r="GXT1" s="13"/>
      <c r="GXU1" s="13"/>
      <c r="GXV1" s="13"/>
      <c r="GXW1" s="13"/>
      <c r="GXX1" s="13"/>
      <c r="GXY1" s="13"/>
      <c r="GXZ1" s="13"/>
      <c r="GYA1" s="13"/>
      <c r="GYB1" s="13"/>
      <c r="GYC1" s="13"/>
      <c r="GYD1" s="13"/>
      <c r="GYE1" s="13"/>
      <c r="GYF1" s="13"/>
      <c r="GYG1" s="13"/>
      <c r="GYH1" s="13"/>
      <c r="GYI1" s="13"/>
      <c r="GYJ1" s="13"/>
      <c r="GYK1" s="13"/>
      <c r="GYL1" s="13"/>
      <c r="GYM1" s="13"/>
      <c r="GYN1" s="13"/>
      <c r="GYO1" s="13"/>
      <c r="GYP1" s="13"/>
      <c r="GYQ1" s="13"/>
      <c r="GYR1" s="13"/>
      <c r="GYS1" s="13"/>
      <c r="GYT1" s="13"/>
      <c r="GYU1" s="13"/>
      <c r="GYV1" s="13"/>
      <c r="GYW1" s="13"/>
      <c r="GYX1" s="13"/>
      <c r="GYY1" s="13"/>
      <c r="GYZ1" s="13"/>
      <c r="GZA1" s="13"/>
      <c r="GZB1" s="13"/>
      <c r="GZC1" s="13"/>
      <c r="GZD1" s="13"/>
      <c r="GZE1" s="13"/>
      <c r="GZF1" s="13"/>
      <c r="GZG1" s="13"/>
      <c r="GZH1" s="13"/>
      <c r="GZI1" s="13"/>
      <c r="GZJ1" s="13"/>
      <c r="GZK1" s="13"/>
      <c r="GZL1" s="13"/>
      <c r="GZM1" s="13"/>
      <c r="GZN1" s="13"/>
      <c r="GZO1" s="13"/>
      <c r="GZP1" s="13"/>
      <c r="GZQ1" s="13"/>
      <c r="GZR1" s="13"/>
      <c r="GZS1" s="13"/>
      <c r="GZT1" s="13"/>
      <c r="GZU1" s="13"/>
      <c r="GZV1" s="13"/>
      <c r="GZW1" s="13"/>
      <c r="GZX1" s="13"/>
      <c r="GZY1" s="13"/>
      <c r="GZZ1" s="13"/>
      <c r="HAA1" s="13"/>
      <c r="HAB1" s="13"/>
      <c r="HAC1" s="13"/>
      <c r="HAD1" s="13"/>
      <c r="HAE1" s="13"/>
      <c r="HAF1" s="13"/>
      <c r="HAG1" s="13"/>
      <c r="HAH1" s="13"/>
      <c r="HAI1" s="13"/>
      <c r="HAJ1" s="13"/>
      <c r="HAK1" s="13"/>
      <c r="HAL1" s="13"/>
      <c r="HAM1" s="13"/>
      <c r="HAN1" s="13"/>
      <c r="HAO1" s="13"/>
      <c r="HAP1" s="13"/>
      <c r="HAQ1" s="13"/>
      <c r="HAR1" s="13"/>
      <c r="HAS1" s="13"/>
      <c r="HAT1" s="13"/>
      <c r="HAU1" s="13"/>
      <c r="HAV1" s="13"/>
      <c r="HAW1" s="13"/>
      <c r="HAX1" s="13"/>
      <c r="HAY1" s="13"/>
      <c r="HAZ1" s="13"/>
      <c r="HBA1" s="13"/>
      <c r="HBB1" s="13"/>
      <c r="HBC1" s="13"/>
      <c r="HBD1" s="13"/>
      <c r="HBE1" s="13"/>
      <c r="HBF1" s="13"/>
      <c r="HBG1" s="13"/>
      <c r="HBH1" s="13"/>
      <c r="HBI1" s="13"/>
      <c r="HBJ1" s="13"/>
      <c r="HBK1" s="13"/>
      <c r="HBL1" s="13"/>
      <c r="HBM1" s="13"/>
      <c r="HBN1" s="13"/>
      <c r="HBO1" s="13"/>
      <c r="HBP1" s="13"/>
      <c r="HBQ1" s="13"/>
      <c r="HBR1" s="13"/>
      <c r="HBS1" s="13"/>
      <c r="HBT1" s="13"/>
      <c r="HBU1" s="13"/>
      <c r="HBV1" s="13"/>
      <c r="HBW1" s="13"/>
      <c r="HBX1" s="13"/>
      <c r="HBY1" s="13"/>
      <c r="HBZ1" s="13"/>
      <c r="HCA1" s="13"/>
      <c r="HCB1" s="13"/>
      <c r="HCC1" s="13"/>
      <c r="HCD1" s="13"/>
      <c r="HCE1" s="13"/>
      <c r="HCF1" s="13"/>
      <c r="HCG1" s="13"/>
      <c r="HCH1" s="13"/>
      <c r="HCI1" s="13"/>
      <c r="HCJ1" s="13"/>
      <c r="HCK1" s="13"/>
      <c r="HCL1" s="13"/>
      <c r="HCM1" s="13"/>
      <c r="HCN1" s="13"/>
      <c r="HCO1" s="13"/>
      <c r="HCP1" s="13"/>
      <c r="HCQ1" s="13"/>
      <c r="HCR1" s="13"/>
      <c r="HCS1" s="13"/>
      <c r="HCT1" s="13"/>
      <c r="HCU1" s="13"/>
      <c r="HCV1" s="13"/>
      <c r="HCW1" s="13"/>
      <c r="HCX1" s="13"/>
      <c r="HCY1" s="13"/>
      <c r="HCZ1" s="13"/>
      <c r="HDA1" s="13"/>
      <c r="HDB1" s="13"/>
      <c r="HDC1" s="13"/>
      <c r="HDD1" s="13"/>
      <c r="HDE1" s="13"/>
      <c r="HDF1" s="13"/>
      <c r="HDG1" s="13"/>
      <c r="HDH1" s="13"/>
      <c r="HDI1" s="13"/>
      <c r="HDJ1" s="13"/>
      <c r="HDK1" s="13"/>
      <c r="HDL1" s="13"/>
      <c r="HDM1" s="13"/>
      <c r="HDN1" s="13"/>
      <c r="HDO1" s="13"/>
      <c r="HDP1" s="13"/>
      <c r="HDQ1" s="13"/>
      <c r="HDR1" s="13"/>
      <c r="HDS1" s="13"/>
      <c r="HDT1" s="13"/>
      <c r="HDU1" s="13"/>
      <c r="HDV1" s="13"/>
      <c r="HDW1" s="13"/>
      <c r="HDX1" s="13"/>
      <c r="HDY1" s="13"/>
      <c r="HDZ1" s="13"/>
      <c r="HEA1" s="13"/>
      <c r="HEB1" s="13"/>
      <c r="HEC1" s="13"/>
      <c r="HED1" s="13"/>
      <c r="HEE1" s="13"/>
      <c r="HEF1" s="13"/>
      <c r="HEG1" s="13"/>
      <c r="HEH1" s="13"/>
      <c r="HEI1" s="13"/>
      <c r="HEJ1" s="13"/>
      <c r="HEK1" s="13"/>
      <c r="HEL1" s="13"/>
      <c r="HEM1" s="13"/>
      <c r="HEN1" s="13"/>
      <c r="HEO1" s="13"/>
      <c r="HEP1" s="13"/>
      <c r="HEQ1" s="13"/>
      <c r="HER1" s="13"/>
      <c r="HES1" s="13"/>
      <c r="HET1" s="13"/>
      <c r="HEU1" s="13"/>
      <c r="HEV1" s="13"/>
      <c r="HEW1" s="13"/>
      <c r="HEX1" s="13"/>
      <c r="HEY1" s="13"/>
      <c r="HEZ1" s="13"/>
      <c r="HFA1" s="13"/>
      <c r="HFB1" s="13"/>
      <c r="HFC1" s="13"/>
      <c r="HFD1" s="13"/>
      <c r="HFE1" s="13"/>
      <c r="HFF1" s="13"/>
      <c r="HFG1" s="13"/>
      <c r="HFH1" s="13"/>
      <c r="HFI1" s="13"/>
      <c r="HFJ1" s="13"/>
      <c r="HFK1" s="13"/>
      <c r="HFL1" s="13"/>
      <c r="HFM1" s="13"/>
      <c r="HFN1" s="13"/>
      <c r="HFO1" s="13"/>
      <c r="HFP1" s="13"/>
      <c r="HFQ1" s="13"/>
      <c r="HFR1" s="13"/>
      <c r="HFS1" s="13"/>
      <c r="HFT1" s="13"/>
      <c r="HFU1" s="13"/>
      <c r="HFV1" s="13"/>
      <c r="HFW1" s="13"/>
      <c r="HFX1" s="13"/>
      <c r="HFY1" s="13"/>
      <c r="HFZ1" s="13"/>
      <c r="HGA1" s="13"/>
      <c r="HGB1" s="13"/>
      <c r="HGC1" s="13"/>
      <c r="HGD1" s="13"/>
      <c r="HGE1" s="13"/>
      <c r="HGF1" s="13"/>
      <c r="HGG1" s="13"/>
      <c r="HGH1" s="13"/>
      <c r="HGI1" s="13"/>
      <c r="HGJ1" s="13"/>
      <c r="HGK1" s="13"/>
      <c r="HGL1" s="13"/>
      <c r="HGM1" s="13"/>
      <c r="HGN1" s="13"/>
      <c r="HGO1" s="13"/>
      <c r="HGP1" s="13"/>
      <c r="HGQ1" s="13"/>
      <c r="HGR1" s="13"/>
      <c r="HGS1" s="13"/>
      <c r="HGT1" s="13"/>
      <c r="HGU1" s="13"/>
      <c r="HGV1" s="13"/>
      <c r="HGW1" s="13"/>
      <c r="HGX1" s="13"/>
      <c r="HGY1" s="13"/>
      <c r="HGZ1" s="13"/>
      <c r="HHA1" s="13"/>
      <c r="HHB1" s="13"/>
      <c r="HHC1" s="13"/>
      <c r="HHD1" s="13"/>
      <c r="HHE1" s="13"/>
      <c r="HHF1" s="13"/>
      <c r="HHG1" s="13"/>
      <c r="HHH1" s="13"/>
      <c r="HHI1" s="13"/>
      <c r="HHJ1" s="13"/>
      <c r="HHK1" s="13"/>
      <c r="HHL1" s="13"/>
      <c r="HHM1" s="13"/>
      <c r="HHN1" s="13"/>
      <c r="HHO1" s="13"/>
      <c r="HHP1" s="13"/>
      <c r="HHQ1" s="13"/>
      <c r="HHR1" s="13"/>
      <c r="HHS1" s="13"/>
      <c r="HHT1" s="13"/>
      <c r="HHU1" s="13"/>
      <c r="HHV1" s="13"/>
      <c r="HHW1" s="13"/>
      <c r="HHX1" s="13"/>
      <c r="HHY1" s="13"/>
      <c r="HHZ1" s="13"/>
      <c r="HIA1" s="13"/>
      <c r="HIB1" s="13"/>
      <c r="HIC1" s="13"/>
      <c r="HID1" s="13"/>
      <c r="HIE1" s="13"/>
      <c r="HIF1" s="13"/>
      <c r="HIG1" s="13"/>
      <c r="HIH1" s="13"/>
      <c r="HII1" s="13"/>
      <c r="HIJ1" s="13"/>
      <c r="HIK1" s="13"/>
      <c r="HIL1" s="13"/>
      <c r="HIM1" s="13"/>
      <c r="HIN1" s="13"/>
      <c r="HIO1" s="13"/>
      <c r="HIP1" s="13"/>
      <c r="HIQ1" s="13"/>
      <c r="HIR1" s="13"/>
      <c r="HIS1" s="13"/>
      <c r="HIT1" s="13"/>
      <c r="HIU1" s="13"/>
      <c r="HIV1" s="13"/>
      <c r="HIW1" s="13"/>
      <c r="HIX1" s="13"/>
      <c r="HIY1" s="13"/>
      <c r="HIZ1" s="13"/>
      <c r="HJA1" s="13"/>
      <c r="HJB1" s="13"/>
      <c r="HJC1" s="13"/>
      <c r="HJD1" s="13"/>
      <c r="HJE1" s="13"/>
      <c r="HJF1" s="13"/>
      <c r="HJG1" s="13"/>
      <c r="HJH1" s="13"/>
      <c r="HJI1" s="13"/>
      <c r="HJJ1" s="13"/>
      <c r="HJK1" s="13"/>
      <c r="HJL1" s="13"/>
      <c r="HJM1" s="13"/>
      <c r="HJN1" s="13"/>
      <c r="HJO1" s="13"/>
      <c r="HJP1" s="13"/>
      <c r="HJQ1" s="13"/>
      <c r="HJR1" s="13"/>
      <c r="HJS1" s="13"/>
      <c r="HJT1" s="13"/>
    </row>
    <row r="2" spans="1:5688" x14ac:dyDescent="0.25">
      <c r="A2" t="s">
        <v>31</v>
      </c>
    </row>
    <row r="3" spans="1:5688" x14ac:dyDescent="0.25">
      <c r="B3" s="36"/>
      <c r="I3" s="36"/>
    </row>
    <row r="4" spans="1:5688" x14ac:dyDescent="0.25">
      <c r="B4" s="36"/>
      <c r="C4" s="51" t="s">
        <v>148</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BL4" t="s">
        <v>30</v>
      </c>
    </row>
    <row r="5" spans="1:5688" x14ac:dyDescent="0.25">
      <c r="A5" t="s">
        <v>194</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BL5">
        <f>PRODUCT(BL6:BL12)</f>
        <v>0</v>
      </c>
    </row>
    <row r="6" spans="1:5688" x14ac:dyDescent="0.25">
      <c r="B6" t="s">
        <v>28</v>
      </c>
      <c r="C6" s="33">
        <v>15</v>
      </c>
      <c r="D6" s="33">
        <v>14</v>
      </c>
      <c r="E6" s="33">
        <v>16</v>
      </c>
      <c r="F6" s="33">
        <v>6</v>
      </c>
      <c r="G6" s="33">
        <v>51</v>
      </c>
      <c r="H6" s="33">
        <v>76</v>
      </c>
      <c r="I6" s="33">
        <v>78</v>
      </c>
      <c r="J6" s="33" t="s">
        <v>26</v>
      </c>
      <c r="K6" s="33" t="s">
        <v>124</v>
      </c>
      <c r="L6" s="33">
        <v>171</v>
      </c>
      <c r="M6" s="33">
        <v>110</v>
      </c>
      <c r="N6" s="33" t="s">
        <v>26</v>
      </c>
      <c r="O6" s="33">
        <v>171</v>
      </c>
      <c r="P6" s="33" t="s">
        <v>26</v>
      </c>
      <c r="Q6" s="33">
        <v>163</v>
      </c>
      <c r="R6" s="33" t="s">
        <v>26</v>
      </c>
      <c r="S6" s="33">
        <v>101</v>
      </c>
      <c r="T6" s="33">
        <v>102</v>
      </c>
      <c r="U6" s="33">
        <v>163</v>
      </c>
      <c r="V6" s="33">
        <v>109</v>
      </c>
      <c r="W6" s="33">
        <v>102</v>
      </c>
      <c r="X6" s="33">
        <v>211</v>
      </c>
      <c r="Y6" s="33">
        <v>201</v>
      </c>
      <c r="Z6" s="33">
        <v>201</v>
      </c>
      <c r="AA6" s="33">
        <v>211</v>
      </c>
      <c r="AB6" s="33">
        <v>211</v>
      </c>
      <c r="AC6" s="33"/>
      <c r="AD6" s="33"/>
      <c r="AE6" s="33"/>
      <c r="AF6" s="48"/>
      <c r="AG6">
        <f>IF(C6="",1,COUNTIF(Trainingsplan!$AA$12:$AA$133,'bearbeitbare Aufgaben'!C6))</f>
        <v>0</v>
      </c>
      <c r="AH6">
        <f>IF(D6="",1,COUNTIF(Trainingsplan!$AA$12:$AA$133,'bearbeitbare Aufgaben'!D6))</f>
        <v>0</v>
      </c>
      <c r="AI6">
        <f>IF(E6="",1,COUNTIF(Trainingsplan!$AA$12:$AA$133,'bearbeitbare Aufgaben'!E6))</f>
        <v>0</v>
      </c>
      <c r="AJ6">
        <f>IF(F6="",1,COUNTIF(Trainingsplan!$AA$12:$AA$133,'bearbeitbare Aufgaben'!F6))</f>
        <v>0</v>
      </c>
      <c r="AK6">
        <f>IF(G6="",1,COUNTIF(Trainingsplan!$AA$12:$AA$133,'bearbeitbare Aufgaben'!G6))</f>
        <v>0</v>
      </c>
      <c r="AL6">
        <f>IF(H6="",1,COUNTIF(Trainingsplan!$AA$12:$AA$133,'bearbeitbare Aufgaben'!H6))</f>
        <v>0</v>
      </c>
      <c r="AM6">
        <f>IF(I6="",1,COUNTIF(Trainingsplan!$AA$12:$AA$133,'bearbeitbare Aufgaben'!I6))</f>
        <v>0</v>
      </c>
      <c r="AN6">
        <f>IF(J6="",1,COUNTIF(Trainingsplan!$AA$12:$AA$133,'bearbeitbare Aufgaben'!J6))</f>
        <v>0</v>
      </c>
      <c r="AO6">
        <f>IF(K6="",1,COUNTIF(Trainingsplan!$AA$12:$AA$133,'bearbeitbare Aufgaben'!K6))</f>
        <v>0</v>
      </c>
      <c r="AP6">
        <f>IF(L6="",1,COUNTIF(Trainingsplan!$AA$12:$AA$133,'bearbeitbare Aufgaben'!L6))</f>
        <v>0</v>
      </c>
      <c r="AQ6">
        <f>IF(M6="",1,COUNTIF(Trainingsplan!$AA$12:$AA$133,'bearbeitbare Aufgaben'!M6))</f>
        <v>0</v>
      </c>
      <c r="AR6">
        <f>IF(N6="",1,COUNTIF(Trainingsplan!$AA$12:$AA$133,'bearbeitbare Aufgaben'!N6))</f>
        <v>0</v>
      </c>
      <c r="AS6">
        <f>IF(O6="",1,COUNTIF(Trainingsplan!$AA$12:$AA$133,'bearbeitbare Aufgaben'!O6))</f>
        <v>0</v>
      </c>
      <c r="AT6">
        <f>IF(P6="",1,COUNTIF(Trainingsplan!$AA$12:$AA$133,'bearbeitbare Aufgaben'!P6))</f>
        <v>0</v>
      </c>
      <c r="AU6">
        <f>IF(Q6="",1,COUNTIF(Trainingsplan!$AA$12:$AA$133,'bearbeitbare Aufgaben'!Q6))</f>
        <v>0</v>
      </c>
      <c r="AV6">
        <f>IF(R6="",1,COUNTIF(Trainingsplan!$AA$12:$AA$133,'bearbeitbare Aufgaben'!R6))</f>
        <v>0</v>
      </c>
      <c r="AW6">
        <f>IF(S6="",1,COUNTIF(Trainingsplan!$AA$12:$AA$133,'bearbeitbare Aufgaben'!S6))</f>
        <v>0</v>
      </c>
      <c r="AX6">
        <f>IF(T6="",1,COUNTIF(Trainingsplan!$AA$12:$AA$133,'bearbeitbare Aufgaben'!T6))</f>
        <v>0</v>
      </c>
      <c r="AY6">
        <f>IF(U6="",1,COUNTIF(Trainingsplan!$AA$12:$AA$133,'bearbeitbare Aufgaben'!U6))</f>
        <v>0</v>
      </c>
      <c r="AZ6">
        <f>IF(V6="",1,COUNTIF(Trainingsplan!$AA$12:$AA$133,'bearbeitbare Aufgaben'!V6))</f>
        <v>0</v>
      </c>
      <c r="BA6">
        <f>IF(W6="",1,COUNTIF(Trainingsplan!$AA$12:$AA$133,'bearbeitbare Aufgaben'!W6))</f>
        <v>0</v>
      </c>
      <c r="BB6">
        <f>IF(X6="",1,COUNTIF(Trainingsplan!$AA$12:$AA$133,'bearbeitbare Aufgaben'!X6))</f>
        <v>0</v>
      </c>
      <c r="BC6">
        <f>IF(Y6="",1,COUNTIF(Trainingsplan!$AA$12:$AA$133,'bearbeitbare Aufgaben'!Y6))</f>
        <v>0</v>
      </c>
      <c r="BD6">
        <f>IF(Z6="",1,COUNTIF(Trainingsplan!$AA$12:$AA$133,'bearbeitbare Aufgaben'!Z6))</f>
        <v>0</v>
      </c>
      <c r="BE6">
        <f>IF(AA6="",1,COUNTIF(Trainingsplan!$AA$12:$AA$133,'bearbeitbare Aufgaben'!AA6))</f>
        <v>0</v>
      </c>
      <c r="BF6">
        <f>IF(AB6="",1,COUNTIF(Trainingsplan!$AA$12:$AA$133,'bearbeitbare Aufgaben'!AB6))</f>
        <v>0</v>
      </c>
      <c r="BG6">
        <f>IF(AC6="",1,COUNTIF(Trainingsplan!$AA$12:$AA$133,'bearbeitbare Aufgaben'!AC6))</f>
        <v>1</v>
      </c>
      <c r="BH6">
        <f>IF(AD6="",1,COUNTIF(Trainingsplan!$AA$12:$AA$133,'bearbeitbare Aufgaben'!AD6))</f>
        <v>1</v>
      </c>
      <c r="BI6">
        <f>IF(AE6="",1,COUNTIF(Trainingsplan!$AA$12:$AA$133,'bearbeitbare Aufgaben'!AE6))</f>
        <v>1</v>
      </c>
      <c r="BJ6">
        <f>IF(AF6="",1,COUNTIF(Trainingsplan!$AA$12:$AA$133,'bearbeitbare Aufgaben'!AF6))</f>
        <v>1</v>
      </c>
      <c r="BL6">
        <f t="shared" ref="BL6:BL12" si="0">PRODUCT(AG6:BJ6)</f>
        <v>0</v>
      </c>
    </row>
    <row r="7" spans="1:5688" x14ac:dyDescent="0.25">
      <c r="B7" t="s">
        <v>146</v>
      </c>
      <c r="C7" s="33">
        <v>82</v>
      </c>
      <c r="D7" s="33">
        <v>29</v>
      </c>
      <c r="E7" s="33">
        <v>52</v>
      </c>
      <c r="F7" s="33">
        <v>51</v>
      </c>
      <c r="G7" s="33">
        <v>73</v>
      </c>
      <c r="H7" s="33">
        <v>74</v>
      </c>
      <c r="I7" s="33">
        <v>73</v>
      </c>
      <c r="J7" s="33">
        <v>74</v>
      </c>
      <c r="K7" s="33">
        <v>22</v>
      </c>
      <c r="L7" s="33">
        <v>23</v>
      </c>
      <c r="M7" s="33">
        <v>22</v>
      </c>
      <c r="N7" s="33">
        <v>2</v>
      </c>
      <c r="O7" s="33"/>
      <c r="P7" s="33"/>
      <c r="Q7" s="33"/>
      <c r="R7" s="33"/>
      <c r="S7" s="33"/>
      <c r="T7" s="33"/>
      <c r="U7" s="33"/>
      <c r="V7" s="33"/>
      <c r="W7" s="33"/>
      <c r="X7" s="33"/>
      <c r="Y7" s="33"/>
      <c r="Z7" s="33"/>
      <c r="AA7" s="33"/>
      <c r="AB7" s="33"/>
      <c r="AC7" s="33"/>
      <c r="AD7" s="33"/>
      <c r="AE7" s="33"/>
      <c r="AF7" s="48"/>
      <c r="AG7">
        <f>IF(C7="",1,COUNTIF(Trainingsplan!$AA$12:$AA$133,'bearbeitbare Aufgaben'!C7))</f>
        <v>0</v>
      </c>
      <c r="AH7">
        <f>IF(D7="",1,COUNTIF(Trainingsplan!$AA$12:$AA$133,'bearbeitbare Aufgaben'!D7))</f>
        <v>0</v>
      </c>
      <c r="AI7">
        <f>IF(E7="",1,COUNTIF(Trainingsplan!$AA$12:$AA$133,'bearbeitbare Aufgaben'!E7))</f>
        <v>0</v>
      </c>
      <c r="AJ7">
        <f>IF(F7="",1,COUNTIF(Trainingsplan!$AA$12:$AA$133,'bearbeitbare Aufgaben'!F7))</f>
        <v>0</v>
      </c>
      <c r="AK7">
        <f>IF(G7="",1,COUNTIF(Trainingsplan!$AA$12:$AA$133,'bearbeitbare Aufgaben'!G7))</f>
        <v>0</v>
      </c>
      <c r="AL7">
        <f>IF(H7="",1,COUNTIF(Trainingsplan!$AA$12:$AA$133,'bearbeitbare Aufgaben'!H7))</f>
        <v>0</v>
      </c>
      <c r="AM7">
        <f>IF(I7="",1,COUNTIF(Trainingsplan!$AA$12:$AA$133,'bearbeitbare Aufgaben'!I7))</f>
        <v>0</v>
      </c>
      <c r="AN7">
        <f>IF(J7="",1,COUNTIF(Trainingsplan!$AA$12:$AA$133,'bearbeitbare Aufgaben'!J7))</f>
        <v>0</v>
      </c>
      <c r="AO7">
        <f>IF(K7="",1,COUNTIF(Trainingsplan!$AA$12:$AA$133,'bearbeitbare Aufgaben'!K7))</f>
        <v>0</v>
      </c>
      <c r="AP7">
        <f>IF(L7="",1,COUNTIF(Trainingsplan!$AA$12:$AA$133,'bearbeitbare Aufgaben'!L7))</f>
        <v>0</v>
      </c>
      <c r="AQ7">
        <f>IF(M7="",1,COUNTIF(Trainingsplan!$AA$12:$AA$133,'bearbeitbare Aufgaben'!M7))</f>
        <v>0</v>
      </c>
      <c r="AR7">
        <f>IF(N7="",1,COUNTIF(Trainingsplan!$AA$12:$AA$133,'bearbeitbare Aufgaben'!N7))</f>
        <v>0</v>
      </c>
      <c r="AS7">
        <f>IF(O7="",1,COUNTIF(Trainingsplan!$AA$12:$AA$133,'bearbeitbare Aufgaben'!O7))</f>
        <v>1</v>
      </c>
      <c r="AT7">
        <f>IF(P7="",1,COUNTIF(Trainingsplan!$AA$12:$AA$133,'bearbeitbare Aufgaben'!P7))</f>
        <v>1</v>
      </c>
      <c r="AU7">
        <f>IF(Q7="",1,COUNTIF(Trainingsplan!$AA$12:$AA$133,'bearbeitbare Aufgaben'!Q7))</f>
        <v>1</v>
      </c>
      <c r="AV7">
        <f>IF(R7="",1,COUNTIF(Trainingsplan!$AA$12:$AA$133,'bearbeitbare Aufgaben'!R7))</f>
        <v>1</v>
      </c>
      <c r="AW7">
        <f>IF(S7="",1,COUNTIF(Trainingsplan!$AA$12:$AA$133,'bearbeitbare Aufgaben'!S7))</f>
        <v>1</v>
      </c>
      <c r="AX7">
        <f>IF(T7="",1,COUNTIF(Trainingsplan!$AA$12:$AA$133,'bearbeitbare Aufgaben'!T7))</f>
        <v>1</v>
      </c>
      <c r="AY7">
        <f>IF(U7="",1,COUNTIF(Trainingsplan!$AA$12:$AA$133,'bearbeitbare Aufgaben'!U7))</f>
        <v>1</v>
      </c>
      <c r="AZ7">
        <f>IF(V7="",1,COUNTIF(Trainingsplan!$AA$12:$AA$133,'bearbeitbare Aufgaben'!V7))</f>
        <v>1</v>
      </c>
      <c r="BA7">
        <f>IF(W7="",1,COUNTIF(Trainingsplan!$AA$12:$AA$133,'bearbeitbare Aufgaben'!W7))</f>
        <v>1</v>
      </c>
      <c r="BB7">
        <f>IF(X7="",1,COUNTIF(Trainingsplan!$AA$12:$AA$133,'bearbeitbare Aufgaben'!X7))</f>
        <v>1</v>
      </c>
      <c r="BC7">
        <f>IF(Y7="",1,COUNTIF(Trainingsplan!$AA$12:$AA$133,'bearbeitbare Aufgaben'!Y7))</f>
        <v>1</v>
      </c>
      <c r="BD7">
        <f>IF(Z7="",1,COUNTIF(Trainingsplan!$AA$12:$AA$133,'bearbeitbare Aufgaben'!Z7))</f>
        <v>1</v>
      </c>
      <c r="BE7">
        <f>IF(AA7="",1,COUNTIF(Trainingsplan!$AA$12:$AA$133,'bearbeitbare Aufgaben'!AA7))</f>
        <v>1</v>
      </c>
      <c r="BF7">
        <f>IF(AB7="",1,COUNTIF(Trainingsplan!$AA$12:$AA$133,'bearbeitbare Aufgaben'!AB7))</f>
        <v>1</v>
      </c>
      <c r="BG7">
        <f>IF(AC7="",1,COUNTIF(Trainingsplan!$AA$12:$AA$133,'bearbeitbare Aufgaben'!AC7))</f>
        <v>1</v>
      </c>
      <c r="BH7">
        <f>IF(AD7="",1,COUNTIF(Trainingsplan!$AA$12:$AA$133,'bearbeitbare Aufgaben'!AD7))</f>
        <v>1</v>
      </c>
      <c r="BI7">
        <f>IF(AE7="",1,COUNTIF(Trainingsplan!$AA$12:$AA$133,'bearbeitbare Aufgaben'!AE7))</f>
        <v>1</v>
      </c>
      <c r="BJ7">
        <f>IF(AF7="",1,COUNTIF(Trainingsplan!$AA$12:$AA$133,'bearbeitbare Aufgaben'!AF7))</f>
        <v>1</v>
      </c>
      <c r="BL7">
        <f t="shared" si="0"/>
        <v>0</v>
      </c>
    </row>
    <row r="8" spans="1:5688" x14ac:dyDescent="0.25">
      <c r="B8" t="s">
        <v>147</v>
      </c>
      <c r="C8" s="33">
        <v>7</v>
      </c>
      <c r="D8" s="33">
        <v>82</v>
      </c>
      <c r="E8" s="33">
        <v>17</v>
      </c>
      <c r="F8" s="33">
        <v>41</v>
      </c>
      <c r="G8" s="33">
        <v>57</v>
      </c>
      <c r="H8" s="33">
        <v>17</v>
      </c>
      <c r="I8" s="33">
        <v>7</v>
      </c>
      <c r="J8" s="33">
        <v>7</v>
      </c>
      <c r="K8" s="33">
        <v>2</v>
      </c>
      <c r="L8" s="33">
        <v>72</v>
      </c>
      <c r="M8" s="33">
        <v>74</v>
      </c>
      <c r="N8" s="33">
        <v>1</v>
      </c>
      <c r="O8" s="33">
        <v>33</v>
      </c>
      <c r="P8" s="33">
        <v>29</v>
      </c>
      <c r="Q8" s="33">
        <v>26</v>
      </c>
      <c r="R8" s="33">
        <v>26</v>
      </c>
      <c r="S8" s="33"/>
      <c r="T8" s="33"/>
      <c r="U8" s="33"/>
      <c r="V8" s="33"/>
      <c r="W8" s="33"/>
      <c r="X8" s="33"/>
      <c r="Y8" s="33"/>
      <c r="Z8" s="33"/>
      <c r="AA8" s="33"/>
      <c r="AB8" s="33"/>
      <c r="AC8" s="33"/>
      <c r="AD8" s="33"/>
      <c r="AE8" s="33"/>
      <c r="AF8" s="48"/>
      <c r="AG8">
        <f>IF(C8="",1,COUNTIF(Trainingsplan!$AA$12:$AA$133,'bearbeitbare Aufgaben'!C8))</f>
        <v>0</v>
      </c>
      <c r="AH8">
        <f>IF(D8="",1,COUNTIF(Trainingsplan!$AA$12:$AA$133,'bearbeitbare Aufgaben'!D8))</f>
        <v>0</v>
      </c>
      <c r="AI8">
        <f>IF(E8="",1,COUNTIF(Trainingsplan!$AA$12:$AA$133,'bearbeitbare Aufgaben'!E8))</f>
        <v>0</v>
      </c>
      <c r="AJ8">
        <f>IF(F8="",1,COUNTIF(Trainingsplan!$AA$12:$AA$133,'bearbeitbare Aufgaben'!F8))</f>
        <v>0</v>
      </c>
      <c r="AK8">
        <f>IF(G8="",1,COUNTIF(Trainingsplan!$AA$12:$AA$133,'bearbeitbare Aufgaben'!G8))</f>
        <v>0</v>
      </c>
      <c r="AL8">
        <f>IF(H8="",1,COUNTIF(Trainingsplan!$AA$12:$AA$133,'bearbeitbare Aufgaben'!H8))</f>
        <v>0</v>
      </c>
      <c r="AM8">
        <f>IF(I8="",1,COUNTIF(Trainingsplan!$AA$12:$AA$133,'bearbeitbare Aufgaben'!I8))</f>
        <v>0</v>
      </c>
      <c r="AN8">
        <f>IF(J8="",1,COUNTIF(Trainingsplan!$AA$12:$AA$133,'bearbeitbare Aufgaben'!J8))</f>
        <v>0</v>
      </c>
      <c r="AO8">
        <f>IF(K8="",1,COUNTIF(Trainingsplan!$AA$12:$AA$133,'bearbeitbare Aufgaben'!K8))</f>
        <v>0</v>
      </c>
      <c r="AP8">
        <f>IF(L8="",1,COUNTIF(Trainingsplan!$AA$12:$AA$133,'bearbeitbare Aufgaben'!L8))</f>
        <v>0</v>
      </c>
      <c r="AQ8">
        <f>IF(M8="",1,COUNTIF(Trainingsplan!$AA$12:$AA$133,'bearbeitbare Aufgaben'!M8))</f>
        <v>0</v>
      </c>
      <c r="AR8">
        <f>IF(N8="",1,COUNTIF(Trainingsplan!$AA$12:$AA$133,'bearbeitbare Aufgaben'!N8))</f>
        <v>0</v>
      </c>
      <c r="AS8">
        <f>IF(O8="",1,COUNTIF(Trainingsplan!$AA$12:$AA$133,'bearbeitbare Aufgaben'!O8))</f>
        <v>0</v>
      </c>
      <c r="AT8">
        <f>IF(P8="",1,COUNTIF(Trainingsplan!$AA$12:$AA$133,'bearbeitbare Aufgaben'!P8))</f>
        <v>0</v>
      </c>
      <c r="AU8">
        <f>IF(Q8="",1,COUNTIF(Trainingsplan!$AA$12:$AA$133,'bearbeitbare Aufgaben'!Q8))</f>
        <v>0</v>
      </c>
      <c r="AV8">
        <f>IF(R8="",1,COUNTIF(Trainingsplan!$AA$12:$AA$133,'bearbeitbare Aufgaben'!R8))</f>
        <v>0</v>
      </c>
      <c r="AW8">
        <f>IF(S8="",1,COUNTIF(Trainingsplan!$AA$12:$AA$133,'bearbeitbare Aufgaben'!S8))</f>
        <v>1</v>
      </c>
      <c r="AX8">
        <f>IF(T8="",1,COUNTIF(Trainingsplan!$AA$12:$AA$133,'bearbeitbare Aufgaben'!T8))</f>
        <v>1</v>
      </c>
      <c r="AY8">
        <f>IF(U8="",1,COUNTIF(Trainingsplan!$AA$12:$AA$133,'bearbeitbare Aufgaben'!U8))</f>
        <v>1</v>
      </c>
      <c r="AZ8">
        <f>IF(V8="",1,COUNTIF(Trainingsplan!$AA$12:$AA$133,'bearbeitbare Aufgaben'!V8))</f>
        <v>1</v>
      </c>
      <c r="BA8">
        <f>IF(W8="",1,COUNTIF(Trainingsplan!$AA$12:$AA$133,'bearbeitbare Aufgaben'!W8))</f>
        <v>1</v>
      </c>
      <c r="BB8">
        <f>IF(X8="",1,COUNTIF(Trainingsplan!$AA$12:$AA$133,'bearbeitbare Aufgaben'!X8))</f>
        <v>1</v>
      </c>
      <c r="BC8">
        <f>IF(Y8="",1,COUNTIF(Trainingsplan!$AA$12:$AA$133,'bearbeitbare Aufgaben'!Y8))</f>
        <v>1</v>
      </c>
      <c r="BD8">
        <f>IF(Z8="",1,COUNTIF(Trainingsplan!$AA$12:$AA$133,'bearbeitbare Aufgaben'!Z8))</f>
        <v>1</v>
      </c>
      <c r="BE8">
        <f>IF(AA8="",1,COUNTIF(Trainingsplan!$AA$12:$AA$133,'bearbeitbare Aufgaben'!AA8))</f>
        <v>1</v>
      </c>
      <c r="BF8">
        <f>IF(AB8="",1,COUNTIF(Trainingsplan!$AA$12:$AA$133,'bearbeitbare Aufgaben'!AB8))</f>
        <v>1</v>
      </c>
      <c r="BG8">
        <f>IF(AC8="",1,COUNTIF(Trainingsplan!$AA$12:$AA$133,'bearbeitbare Aufgaben'!AC8))</f>
        <v>1</v>
      </c>
      <c r="BH8">
        <f>IF(AD8="",1,COUNTIF(Trainingsplan!$AA$12:$AA$133,'bearbeitbare Aufgaben'!AD8))</f>
        <v>1</v>
      </c>
      <c r="BI8">
        <f>IF(AE8="",1,COUNTIF(Trainingsplan!$AA$12:$AA$133,'bearbeitbare Aufgaben'!AE8))</f>
        <v>1</v>
      </c>
      <c r="BJ8">
        <f>IF(AF8="",1,COUNTIF(Trainingsplan!$AA$12:$AA$133,'bearbeitbare Aufgaben'!AF8))</f>
        <v>1</v>
      </c>
      <c r="BL8">
        <f t="shared" si="0"/>
        <v>0</v>
      </c>
    </row>
    <row r="9" spans="1:5688" x14ac:dyDescent="0.25">
      <c r="B9" t="s">
        <v>166</v>
      </c>
      <c r="C9" s="33">
        <v>111</v>
      </c>
      <c r="D9" s="33">
        <v>101</v>
      </c>
      <c r="E9" s="33">
        <v>102</v>
      </c>
      <c r="F9" s="33">
        <v>125</v>
      </c>
      <c r="G9" s="33">
        <v>124</v>
      </c>
      <c r="H9" s="33">
        <v>126</v>
      </c>
      <c r="I9" s="33">
        <v>121</v>
      </c>
      <c r="J9" s="33">
        <v>162</v>
      </c>
      <c r="K9" s="33">
        <v>8</v>
      </c>
      <c r="L9" s="33" t="s">
        <v>26</v>
      </c>
      <c r="M9" s="33" t="s">
        <v>109</v>
      </c>
      <c r="N9" s="33">
        <v>183</v>
      </c>
      <c r="O9" s="33"/>
      <c r="P9" s="33"/>
      <c r="Q9" s="33"/>
      <c r="R9" s="33"/>
      <c r="S9" s="33"/>
      <c r="T9" s="33"/>
      <c r="U9" s="33"/>
      <c r="V9" s="33"/>
      <c r="W9" s="33"/>
      <c r="X9" s="33"/>
      <c r="Y9" s="33"/>
      <c r="Z9" s="33"/>
      <c r="AA9" s="33"/>
      <c r="AB9" s="33"/>
      <c r="AC9" s="33"/>
      <c r="AD9" s="33"/>
      <c r="AE9" s="33"/>
      <c r="AF9" s="48"/>
      <c r="AG9">
        <f>IF(C9="",1,COUNTIF(Trainingsplan!$AA$12:$AA$133,'bearbeitbare Aufgaben'!C9))</f>
        <v>0</v>
      </c>
      <c r="AH9">
        <f>IF(D9="",1,COUNTIF(Trainingsplan!$AA$12:$AA$133,'bearbeitbare Aufgaben'!D9))</f>
        <v>0</v>
      </c>
      <c r="AI9">
        <f>IF(E9="",1,COUNTIF(Trainingsplan!$AA$12:$AA$133,'bearbeitbare Aufgaben'!E9))</f>
        <v>0</v>
      </c>
      <c r="AJ9">
        <f>IF(F9="",1,COUNTIF(Trainingsplan!$AA$12:$AA$133,'bearbeitbare Aufgaben'!F9))</f>
        <v>0</v>
      </c>
      <c r="AK9">
        <f>IF(G9="",1,COUNTIF(Trainingsplan!$AA$12:$AA$133,'bearbeitbare Aufgaben'!G9))</f>
        <v>0</v>
      </c>
      <c r="AL9">
        <f>IF(H9="",1,COUNTIF(Trainingsplan!$AA$12:$AA$133,'bearbeitbare Aufgaben'!H9))</f>
        <v>0</v>
      </c>
      <c r="AM9">
        <f>IF(I9="",1,COUNTIF(Trainingsplan!$AA$12:$AA$133,'bearbeitbare Aufgaben'!I9))</f>
        <v>0</v>
      </c>
      <c r="AN9">
        <f>IF(J9="",1,COUNTIF(Trainingsplan!$AA$12:$AA$133,'bearbeitbare Aufgaben'!J9))</f>
        <v>0</v>
      </c>
      <c r="AO9">
        <f>IF(K9="",1,COUNTIF(Trainingsplan!$AA$12:$AA$133,'bearbeitbare Aufgaben'!K9))</f>
        <v>0</v>
      </c>
      <c r="AP9">
        <f>IF(L9="",1,COUNTIF(Trainingsplan!$AA$12:$AA$133,'bearbeitbare Aufgaben'!L9))</f>
        <v>0</v>
      </c>
      <c r="AQ9">
        <f>IF(M9="",1,COUNTIF(Trainingsplan!$AA$12:$AA$133,'bearbeitbare Aufgaben'!M9))</f>
        <v>0</v>
      </c>
      <c r="AR9">
        <f>IF(N9="",1,COUNTIF(Trainingsplan!$AA$12:$AA$133,'bearbeitbare Aufgaben'!N9))</f>
        <v>0</v>
      </c>
      <c r="AS9">
        <f>IF(O9="",1,COUNTIF(Trainingsplan!$AA$12:$AA$133,'bearbeitbare Aufgaben'!O9))</f>
        <v>1</v>
      </c>
      <c r="AT9">
        <f>IF(P9="",1,COUNTIF(Trainingsplan!$AA$12:$AA$133,'bearbeitbare Aufgaben'!P9))</f>
        <v>1</v>
      </c>
      <c r="AU9">
        <f>IF(Q9="",1,COUNTIF(Trainingsplan!$AA$12:$AA$133,'bearbeitbare Aufgaben'!Q9))</f>
        <v>1</v>
      </c>
      <c r="AV9">
        <f>IF(R9="",1,COUNTIF(Trainingsplan!$AA$12:$AA$133,'bearbeitbare Aufgaben'!R9))</f>
        <v>1</v>
      </c>
      <c r="AW9">
        <f>IF(S9="",1,COUNTIF(Trainingsplan!$AA$12:$AA$133,'bearbeitbare Aufgaben'!S9))</f>
        <v>1</v>
      </c>
      <c r="AX9">
        <f>IF(T9="",1,COUNTIF(Trainingsplan!$AA$12:$AA$133,'bearbeitbare Aufgaben'!T9))</f>
        <v>1</v>
      </c>
      <c r="AY9">
        <f>IF(U9="",1,COUNTIF(Trainingsplan!$AA$12:$AA$133,'bearbeitbare Aufgaben'!U9))</f>
        <v>1</v>
      </c>
      <c r="AZ9">
        <f>IF(V9="",1,COUNTIF(Trainingsplan!$AA$12:$AA$133,'bearbeitbare Aufgaben'!V9))</f>
        <v>1</v>
      </c>
      <c r="BA9">
        <f>IF(W9="",1,COUNTIF(Trainingsplan!$AA$12:$AA$133,'bearbeitbare Aufgaben'!W9))</f>
        <v>1</v>
      </c>
      <c r="BB9">
        <f>IF(X9="",1,COUNTIF(Trainingsplan!$AA$12:$AA$133,'bearbeitbare Aufgaben'!X9))</f>
        <v>1</v>
      </c>
      <c r="BC9">
        <f>IF(Y9="",1,COUNTIF(Trainingsplan!$AA$12:$AA$133,'bearbeitbare Aufgaben'!Y9))</f>
        <v>1</v>
      </c>
      <c r="BD9">
        <f>IF(Z9="",1,COUNTIF(Trainingsplan!$AA$12:$AA$133,'bearbeitbare Aufgaben'!Z9))</f>
        <v>1</v>
      </c>
      <c r="BE9">
        <f>IF(AA9="",1,COUNTIF(Trainingsplan!$AA$12:$AA$133,'bearbeitbare Aufgaben'!AA9))</f>
        <v>1</v>
      </c>
      <c r="BF9">
        <f>IF(AB9="",1,COUNTIF(Trainingsplan!$AA$12:$AA$133,'bearbeitbare Aufgaben'!AB9))</f>
        <v>1</v>
      </c>
      <c r="BG9">
        <f>IF(AC9="",1,COUNTIF(Trainingsplan!$AA$12:$AA$133,'bearbeitbare Aufgaben'!AC9))</f>
        <v>1</v>
      </c>
      <c r="BH9">
        <f>IF(AD9="",1,COUNTIF(Trainingsplan!$AA$12:$AA$133,'bearbeitbare Aufgaben'!AD9))</f>
        <v>1</v>
      </c>
      <c r="BI9">
        <f>IF(AE9="",1,COUNTIF(Trainingsplan!$AA$12:$AA$133,'bearbeitbare Aufgaben'!AE9))</f>
        <v>1</v>
      </c>
      <c r="BJ9">
        <f>IF(AF9="",1,COUNTIF(Trainingsplan!$AA$12:$AA$133,'bearbeitbare Aufgaben'!AF9))</f>
        <v>1</v>
      </c>
      <c r="BL9">
        <f t="shared" si="0"/>
        <v>0</v>
      </c>
    </row>
    <row r="10" spans="1:5688" x14ac:dyDescent="0.25">
      <c r="B10" t="s">
        <v>167</v>
      </c>
      <c r="C10" s="33">
        <v>101</v>
      </c>
      <c r="D10" s="33">
        <v>125</v>
      </c>
      <c r="E10" s="33">
        <v>124</v>
      </c>
      <c r="F10" s="33">
        <v>101</v>
      </c>
      <c r="G10" s="33">
        <v>102</v>
      </c>
      <c r="H10" s="33">
        <v>105</v>
      </c>
      <c r="I10" s="33">
        <v>101</v>
      </c>
      <c r="J10" s="33">
        <v>102</v>
      </c>
      <c r="K10" s="33">
        <v>162</v>
      </c>
      <c r="L10" s="33">
        <v>109</v>
      </c>
      <c r="M10" s="33">
        <v>102</v>
      </c>
      <c r="N10" s="33">
        <v>123</v>
      </c>
      <c r="O10" s="33">
        <v>121</v>
      </c>
      <c r="P10" s="33">
        <v>121</v>
      </c>
      <c r="Q10" s="33"/>
      <c r="R10" s="33"/>
      <c r="S10" s="33"/>
      <c r="T10" s="33"/>
      <c r="U10" s="33"/>
      <c r="V10" s="33"/>
      <c r="W10" s="33"/>
      <c r="X10" s="33"/>
      <c r="Y10" s="33"/>
      <c r="Z10" s="33"/>
      <c r="AA10" s="33"/>
      <c r="AB10" s="33"/>
      <c r="AC10" s="33"/>
      <c r="AD10" s="33"/>
      <c r="AE10" s="33"/>
      <c r="AF10" s="48"/>
      <c r="AG10">
        <f>IF(C10="",1,COUNTIF(Trainingsplan!$AA$12:$AA$133,'bearbeitbare Aufgaben'!C10))</f>
        <v>0</v>
      </c>
      <c r="AH10">
        <f>IF(D10="",1,COUNTIF(Trainingsplan!$AA$12:$AA$133,'bearbeitbare Aufgaben'!D10))</f>
        <v>0</v>
      </c>
      <c r="AI10">
        <f>IF(E10="",1,COUNTIF(Trainingsplan!$AA$12:$AA$133,'bearbeitbare Aufgaben'!E10))</f>
        <v>0</v>
      </c>
      <c r="AJ10">
        <f>IF(F10="",1,COUNTIF(Trainingsplan!$AA$12:$AA$133,'bearbeitbare Aufgaben'!F10))</f>
        <v>0</v>
      </c>
      <c r="AK10">
        <f>IF(G10="",1,COUNTIF(Trainingsplan!$AA$12:$AA$133,'bearbeitbare Aufgaben'!G10))</f>
        <v>0</v>
      </c>
      <c r="AL10">
        <f>IF(H10="",1,COUNTIF(Trainingsplan!$AA$12:$AA$133,'bearbeitbare Aufgaben'!H10))</f>
        <v>0</v>
      </c>
      <c r="AM10">
        <f>IF(I10="",1,COUNTIF(Trainingsplan!$AA$12:$AA$133,'bearbeitbare Aufgaben'!I10))</f>
        <v>0</v>
      </c>
      <c r="AN10">
        <f>IF(J10="",1,COUNTIF(Trainingsplan!$AA$12:$AA$133,'bearbeitbare Aufgaben'!J10))</f>
        <v>0</v>
      </c>
      <c r="AO10">
        <f>IF(K10="",1,COUNTIF(Trainingsplan!$AA$12:$AA$133,'bearbeitbare Aufgaben'!K10))</f>
        <v>0</v>
      </c>
      <c r="AP10">
        <f>IF(L10="",1,COUNTIF(Trainingsplan!$AA$12:$AA$133,'bearbeitbare Aufgaben'!L10))</f>
        <v>0</v>
      </c>
      <c r="AQ10">
        <f>IF(M10="",1,COUNTIF(Trainingsplan!$AA$12:$AA$133,'bearbeitbare Aufgaben'!M10))</f>
        <v>0</v>
      </c>
      <c r="AR10">
        <f>IF(N10="",1,COUNTIF(Trainingsplan!$AA$12:$AA$133,'bearbeitbare Aufgaben'!N10))</f>
        <v>0</v>
      </c>
      <c r="AS10">
        <f>IF(O10="",1,COUNTIF(Trainingsplan!$AA$12:$AA$133,'bearbeitbare Aufgaben'!O10))</f>
        <v>0</v>
      </c>
      <c r="AT10">
        <f>IF(P10="",1,COUNTIF(Trainingsplan!$AA$12:$AA$133,'bearbeitbare Aufgaben'!P10))</f>
        <v>0</v>
      </c>
      <c r="AU10">
        <f>IF(Q10="",1,COUNTIF(Trainingsplan!$AA$12:$AA$133,'bearbeitbare Aufgaben'!Q10))</f>
        <v>1</v>
      </c>
      <c r="AV10">
        <f>IF(R10="",1,COUNTIF(Trainingsplan!$AA$12:$AA$133,'bearbeitbare Aufgaben'!R10))</f>
        <v>1</v>
      </c>
      <c r="AW10">
        <f>IF(S10="",1,COUNTIF(Trainingsplan!$AA$12:$AA$133,'bearbeitbare Aufgaben'!S10))</f>
        <v>1</v>
      </c>
      <c r="AX10">
        <f>IF(T10="",1,COUNTIF(Trainingsplan!$AA$12:$AA$133,'bearbeitbare Aufgaben'!T10))</f>
        <v>1</v>
      </c>
      <c r="AY10">
        <f>IF(U10="",1,COUNTIF(Trainingsplan!$AA$12:$AA$133,'bearbeitbare Aufgaben'!U10))</f>
        <v>1</v>
      </c>
      <c r="AZ10">
        <f>IF(V10="",1,COUNTIF(Trainingsplan!$AA$12:$AA$133,'bearbeitbare Aufgaben'!V10))</f>
        <v>1</v>
      </c>
      <c r="BA10">
        <f>IF(W10="",1,COUNTIF(Trainingsplan!$AA$12:$AA$133,'bearbeitbare Aufgaben'!W10))</f>
        <v>1</v>
      </c>
      <c r="BB10">
        <f>IF(X10="",1,COUNTIF(Trainingsplan!$AA$12:$AA$133,'bearbeitbare Aufgaben'!X10))</f>
        <v>1</v>
      </c>
      <c r="BC10">
        <f>IF(Y10="",1,COUNTIF(Trainingsplan!$AA$12:$AA$133,'bearbeitbare Aufgaben'!Y10))</f>
        <v>1</v>
      </c>
      <c r="BD10">
        <f>IF(Z10="",1,COUNTIF(Trainingsplan!$AA$12:$AA$133,'bearbeitbare Aufgaben'!Z10))</f>
        <v>1</v>
      </c>
      <c r="BE10">
        <f>IF(AA10="",1,COUNTIF(Trainingsplan!$AA$12:$AA$133,'bearbeitbare Aufgaben'!AA10))</f>
        <v>1</v>
      </c>
      <c r="BF10">
        <f>IF(AB10="",1,COUNTIF(Trainingsplan!$AA$12:$AA$133,'bearbeitbare Aufgaben'!AB10))</f>
        <v>1</v>
      </c>
      <c r="BG10">
        <f>IF(AC10="",1,COUNTIF(Trainingsplan!$AA$12:$AA$133,'bearbeitbare Aufgaben'!AC10))</f>
        <v>1</v>
      </c>
      <c r="BH10">
        <f>IF(AD10="",1,COUNTIF(Trainingsplan!$AA$12:$AA$133,'bearbeitbare Aufgaben'!AD10))</f>
        <v>1</v>
      </c>
      <c r="BI10">
        <f>IF(AE10="",1,COUNTIF(Trainingsplan!$AA$12:$AA$133,'bearbeitbare Aufgaben'!AE10))</f>
        <v>1</v>
      </c>
      <c r="BJ10">
        <f>IF(AF10="",1,COUNTIF(Trainingsplan!$AA$12:$AA$133,'bearbeitbare Aufgaben'!AF10))</f>
        <v>1</v>
      </c>
      <c r="BL10">
        <f t="shared" si="0"/>
        <v>0</v>
      </c>
    </row>
    <row r="11" spans="1:5688" x14ac:dyDescent="0.25">
      <c r="B11" t="s">
        <v>168</v>
      </c>
      <c r="C11" s="33">
        <v>231</v>
      </c>
      <c r="D11" s="33">
        <v>235</v>
      </c>
      <c r="E11" s="33">
        <v>231</v>
      </c>
      <c r="F11" s="33">
        <v>7</v>
      </c>
      <c r="G11" s="33">
        <v>211</v>
      </c>
      <c r="H11" s="33">
        <v>202</v>
      </c>
      <c r="I11" s="33">
        <v>211</v>
      </c>
      <c r="J11" s="33">
        <v>221</v>
      </c>
      <c r="K11" s="33">
        <v>212</v>
      </c>
      <c r="L11" s="33"/>
      <c r="M11" s="33"/>
      <c r="N11" s="33"/>
      <c r="O11" s="33"/>
      <c r="P11" s="33"/>
      <c r="Q11" s="33"/>
      <c r="R11" s="33"/>
      <c r="S11" s="33"/>
      <c r="T11" s="33"/>
      <c r="U11" s="33"/>
      <c r="V11" s="33"/>
      <c r="W11" s="33"/>
      <c r="X11" s="33"/>
      <c r="Y11" s="33"/>
      <c r="Z11" s="33"/>
      <c r="AA11" s="33"/>
      <c r="AB11" s="33"/>
      <c r="AC11" s="33"/>
      <c r="AD11" s="33"/>
      <c r="AE11" s="33"/>
      <c r="AF11" s="48"/>
      <c r="AG11">
        <f>IF(C11="",1,COUNTIF(Trainingsplan!$AA$12:$AA$133,'bearbeitbare Aufgaben'!C11))</f>
        <v>0</v>
      </c>
      <c r="AH11">
        <f>IF(D11="",1,COUNTIF(Trainingsplan!$AA$12:$AA$133,'bearbeitbare Aufgaben'!D11))</f>
        <v>0</v>
      </c>
      <c r="AI11">
        <f>IF(E11="",1,COUNTIF(Trainingsplan!$AA$12:$AA$133,'bearbeitbare Aufgaben'!E11))</f>
        <v>0</v>
      </c>
      <c r="AJ11">
        <f>IF(F11="",1,COUNTIF(Trainingsplan!$AA$12:$AA$133,'bearbeitbare Aufgaben'!F11))</f>
        <v>0</v>
      </c>
      <c r="AK11">
        <f>IF(G11="",1,COUNTIF(Trainingsplan!$AA$12:$AA$133,'bearbeitbare Aufgaben'!G11))</f>
        <v>0</v>
      </c>
      <c r="AL11">
        <f>IF(H11="",1,COUNTIF(Trainingsplan!$AA$12:$AA$133,'bearbeitbare Aufgaben'!H11))</f>
        <v>0</v>
      </c>
      <c r="AM11">
        <f>IF(I11="",1,COUNTIF(Trainingsplan!$AA$12:$AA$133,'bearbeitbare Aufgaben'!I11))</f>
        <v>0</v>
      </c>
      <c r="AN11">
        <f>IF(J11="",1,COUNTIF(Trainingsplan!$AA$12:$AA$133,'bearbeitbare Aufgaben'!J11))</f>
        <v>0</v>
      </c>
      <c r="AO11">
        <f>IF(K11="",1,COUNTIF(Trainingsplan!$AA$12:$AA$133,'bearbeitbare Aufgaben'!K11))</f>
        <v>0</v>
      </c>
      <c r="AP11">
        <f>IF(L11="",1,COUNTIF(Trainingsplan!$AA$12:$AA$133,'bearbeitbare Aufgaben'!L11))</f>
        <v>1</v>
      </c>
      <c r="AQ11">
        <f>IF(M11="",1,COUNTIF(Trainingsplan!$AA$12:$AA$133,'bearbeitbare Aufgaben'!M11))</f>
        <v>1</v>
      </c>
      <c r="AR11">
        <f>IF(N11="",1,COUNTIF(Trainingsplan!$AA$12:$AA$133,'bearbeitbare Aufgaben'!N11))</f>
        <v>1</v>
      </c>
      <c r="AS11">
        <f>IF(O11="",1,COUNTIF(Trainingsplan!$AA$12:$AA$133,'bearbeitbare Aufgaben'!O11))</f>
        <v>1</v>
      </c>
      <c r="AT11">
        <f>IF(P11="",1,COUNTIF(Trainingsplan!$AA$12:$AA$133,'bearbeitbare Aufgaben'!P11))</f>
        <v>1</v>
      </c>
      <c r="AU11">
        <f>IF(Q11="",1,COUNTIF(Trainingsplan!$AA$12:$AA$133,'bearbeitbare Aufgaben'!Q11))</f>
        <v>1</v>
      </c>
      <c r="AV11">
        <f>IF(R11="",1,COUNTIF(Trainingsplan!$AA$12:$AA$133,'bearbeitbare Aufgaben'!R11))</f>
        <v>1</v>
      </c>
      <c r="AW11">
        <f>IF(S11="",1,COUNTIF(Trainingsplan!$AA$12:$AA$133,'bearbeitbare Aufgaben'!S11))</f>
        <v>1</v>
      </c>
      <c r="AX11">
        <f>IF(T11="",1,COUNTIF(Trainingsplan!$AA$12:$AA$133,'bearbeitbare Aufgaben'!T11))</f>
        <v>1</v>
      </c>
      <c r="AY11">
        <f>IF(U11="",1,COUNTIF(Trainingsplan!$AA$12:$AA$133,'bearbeitbare Aufgaben'!U11))</f>
        <v>1</v>
      </c>
      <c r="AZ11">
        <f>IF(V11="",1,COUNTIF(Trainingsplan!$AA$12:$AA$133,'bearbeitbare Aufgaben'!V11))</f>
        <v>1</v>
      </c>
      <c r="BA11">
        <f>IF(W11="",1,COUNTIF(Trainingsplan!$AA$12:$AA$133,'bearbeitbare Aufgaben'!W11))</f>
        <v>1</v>
      </c>
      <c r="BB11">
        <f>IF(X11="",1,COUNTIF(Trainingsplan!$AA$12:$AA$133,'bearbeitbare Aufgaben'!X11))</f>
        <v>1</v>
      </c>
      <c r="BC11">
        <f>IF(Y11="",1,COUNTIF(Trainingsplan!$AA$12:$AA$133,'bearbeitbare Aufgaben'!Y11))</f>
        <v>1</v>
      </c>
      <c r="BD11">
        <f>IF(Z11="",1,COUNTIF(Trainingsplan!$AA$12:$AA$133,'bearbeitbare Aufgaben'!Z11))</f>
        <v>1</v>
      </c>
      <c r="BE11">
        <f>IF(AA11="",1,COUNTIF(Trainingsplan!$AA$12:$AA$133,'bearbeitbare Aufgaben'!AA11))</f>
        <v>1</v>
      </c>
      <c r="BF11">
        <f>IF(AB11="",1,COUNTIF(Trainingsplan!$AA$12:$AA$133,'bearbeitbare Aufgaben'!AB11))</f>
        <v>1</v>
      </c>
      <c r="BG11">
        <f>IF(AC11="",1,COUNTIF(Trainingsplan!$AA$12:$AA$133,'bearbeitbare Aufgaben'!AC11))</f>
        <v>1</v>
      </c>
      <c r="BH11">
        <f>IF(AD11="",1,COUNTIF(Trainingsplan!$AA$12:$AA$133,'bearbeitbare Aufgaben'!AD11))</f>
        <v>1</v>
      </c>
      <c r="BI11">
        <f>IF(AE11="",1,COUNTIF(Trainingsplan!$AA$12:$AA$133,'bearbeitbare Aufgaben'!AE11))</f>
        <v>1</v>
      </c>
      <c r="BJ11">
        <f>IF(AF11="",1,COUNTIF(Trainingsplan!$AA$12:$AA$133,'bearbeitbare Aufgaben'!AF11))</f>
        <v>1</v>
      </c>
      <c r="BL11">
        <f t="shared" si="0"/>
        <v>0</v>
      </c>
    </row>
    <row r="12" spans="1:5688" x14ac:dyDescent="0.25">
      <c r="B12" t="s">
        <v>169</v>
      </c>
      <c r="C12" s="33">
        <v>211</v>
      </c>
      <c r="D12" s="33">
        <v>231</v>
      </c>
      <c r="E12" s="33">
        <v>211</v>
      </c>
      <c r="F12" s="33">
        <v>231</v>
      </c>
      <c r="G12" s="33">
        <v>231</v>
      </c>
      <c r="H12" s="33">
        <v>241</v>
      </c>
      <c r="I12" s="33">
        <v>211</v>
      </c>
      <c r="J12" s="33" t="s">
        <v>180</v>
      </c>
      <c r="K12" s="33"/>
      <c r="L12" s="33"/>
      <c r="M12" s="33"/>
      <c r="N12" s="33"/>
      <c r="O12" s="33"/>
      <c r="P12" s="33"/>
      <c r="Q12" s="33"/>
      <c r="R12" s="33"/>
      <c r="S12" s="33"/>
      <c r="T12" s="33"/>
      <c r="U12" s="33"/>
      <c r="V12" s="33"/>
      <c r="W12" s="33"/>
      <c r="X12" s="33"/>
      <c r="Y12" s="33"/>
      <c r="Z12" s="33"/>
      <c r="AA12" s="33"/>
      <c r="AB12" s="33"/>
      <c r="AC12" s="33"/>
      <c r="AD12" s="33"/>
      <c r="AE12" s="33"/>
      <c r="AF12" s="48"/>
      <c r="AG12">
        <f>IF(C12="",1,COUNTIF(Trainingsplan!$AA$12:$AA$133,'bearbeitbare Aufgaben'!C12))</f>
        <v>0</v>
      </c>
      <c r="AH12">
        <f>IF(D12="",1,COUNTIF(Trainingsplan!$AA$12:$AA$133,'bearbeitbare Aufgaben'!D12))</f>
        <v>0</v>
      </c>
      <c r="AI12">
        <f>IF(E12="",1,COUNTIF(Trainingsplan!$AA$12:$AA$133,'bearbeitbare Aufgaben'!E12))</f>
        <v>0</v>
      </c>
      <c r="AJ12">
        <f>IF(F12="",1,COUNTIF(Trainingsplan!$AA$12:$AA$133,'bearbeitbare Aufgaben'!F12))</f>
        <v>0</v>
      </c>
      <c r="AK12">
        <f>IF(G12="",1,COUNTIF(Trainingsplan!$AA$12:$AA$133,'bearbeitbare Aufgaben'!G12))</f>
        <v>0</v>
      </c>
      <c r="AL12">
        <f>IF(H12="",1,COUNTIF(Trainingsplan!$AA$12:$AA$133,'bearbeitbare Aufgaben'!H12))</f>
        <v>0</v>
      </c>
      <c r="AM12">
        <f>IF(I12="",1,COUNTIF(Trainingsplan!$AA$12:$AA$133,'bearbeitbare Aufgaben'!I12))</f>
        <v>0</v>
      </c>
      <c r="AN12">
        <f>IF(J12="",1,COUNTIF(Trainingsplan!$AA$12:$AA$133,'bearbeitbare Aufgaben'!J12))</f>
        <v>0</v>
      </c>
      <c r="AO12">
        <f>IF(K12="",1,COUNTIF(Trainingsplan!$AA$12:$AA$133,'bearbeitbare Aufgaben'!K12))</f>
        <v>1</v>
      </c>
      <c r="AP12">
        <f>IF(L12="",1,COUNTIF(Trainingsplan!$AA$12:$AA$133,'bearbeitbare Aufgaben'!L12))</f>
        <v>1</v>
      </c>
      <c r="AQ12">
        <f>IF(M12="",1,COUNTIF(Trainingsplan!$AA$12:$AA$133,'bearbeitbare Aufgaben'!M12))</f>
        <v>1</v>
      </c>
      <c r="AR12">
        <f>IF(N12="",1,COUNTIF(Trainingsplan!$AA$12:$AA$133,'bearbeitbare Aufgaben'!N12))</f>
        <v>1</v>
      </c>
      <c r="AS12">
        <f>IF(O12="",1,COUNTIF(Trainingsplan!$AA$12:$AA$133,'bearbeitbare Aufgaben'!O12))</f>
        <v>1</v>
      </c>
      <c r="AT12">
        <f>IF(P12="",1,COUNTIF(Trainingsplan!$AA$12:$AA$133,'bearbeitbare Aufgaben'!P12))</f>
        <v>1</v>
      </c>
      <c r="AU12">
        <f>IF(Q12="",1,COUNTIF(Trainingsplan!$AA$12:$AA$133,'bearbeitbare Aufgaben'!Q12))</f>
        <v>1</v>
      </c>
      <c r="AV12">
        <f>IF(R12="",1,COUNTIF(Trainingsplan!$AA$12:$AA$133,'bearbeitbare Aufgaben'!R12))</f>
        <v>1</v>
      </c>
      <c r="AW12">
        <f>IF(S12="",1,COUNTIF(Trainingsplan!$AA$12:$AA$133,'bearbeitbare Aufgaben'!S12))</f>
        <v>1</v>
      </c>
      <c r="AX12">
        <f>IF(T12="",1,COUNTIF(Trainingsplan!$AA$12:$AA$133,'bearbeitbare Aufgaben'!T12))</f>
        <v>1</v>
      </c>
      <c r="AY12">
        <f>IF(U12="",1,COUNTIF(Trainingsplan!$AA$12:$AA$133,'bearbeitbare Aufgaben'!U12))</f>
        <v>1</v>
      </c>
      <c r="AZ12">
        <f>IF(V12="",1,COUNTIF(Trainingsplan!$AA$12:$AA$133,'bearbeitbare Aufgaben'!V12))</f>
        <v>1</v>
      </c>
      <c r="BA12">
        <f>IF(W12="",1,COUNTIF(Trainingsplan!$AA$12:$AA$133,'bearbeitbare Aufgaben'!W12))</f>
        <v>1</v>
      </c>
      <c r="BB12">
        <f>IF(X12="",1,COUNTIF(Trainingsplan!$AA$12:$AA$133,'bearbeitbare Aufgaben'!X12))</f>
        <v>1</v>
      </c>
      <c r="BC12">
        <f>IF(Y12="",1,COUNTIF(Trainingsplan!$AA$12:$AA$133,'bearbeitbare Aufgaben'!Y12))</f>
        <v>1</v>
      </c>
      <c r="BD12">
        <f>IF(Z12="",1,COUNTIF(Trainingsplan!$AA$12:$AA$133,'bearbeitbare Aufgaben'!Z12))</f>
        <v>1</v>
      </c>
      <c r="BE12">
        <f>IF(AA12="",1,COUNTIF(Trainingsplan!$AA$12:$AA$133,'bearbeitbare Aufgaben'!AA12))</f>
        <v>1</v>
      </c>
      <c r="BF12">
        <f>IF(AB12="",1,COUNTIF(Trainingsplan!$AA$12:$AA$133,'bearbeitbare Aufgaben'!AB12))</f>
        <v>1</v>
      </c>
      <c r="BG12">
        <f>IF(AC12="",1,COUNTIF(Trainingsplan!$AA$12:$AA$133,'bearbeitbare Aufgaben'!AC12))</f>
        <v>1</v>
      </c>
      <c r="BH12">
        <f>IF(AD12="",1,COUNTIF(Trainingsplan!$AA$12:$AA$133,'bearbeitbare Aufgaben'!AD12))</f>
        <v>1</v>
      </c>
      <c r="BI12">
        <f>IF(AE12="",1,COUNTIF(Trainingsplan!$AA$12:$AA$133,'bearbeitbare Aufgaben'!AE12))</f>
        <v>1</v>
      </c>
      <c r="BJ12">
        <f>IF(AF12="",1,COUNTIF(Trainingsplan!$AA$12:$AA$133,'bearbeitbare Aufgaben'!AF12))</f>
        <v>1</v>
      </c>
      <c r="BL12">
        <f t="shared" si="0"/>
        <v>0</v>
      </c>
    </row>
    <row r="13" spans="1:5688" x14ac:dyDescent="0.25">
      <c r="A13" t="s">
        <v>185</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BL13">
        <f>PRODUCT(BL14:BL20)</f>
        <v>0</v>
      </c>
    </row>
    <row r="14" spans="1:5688" x14ac:dyDescent="0.25">
      <c r="B14" t="s">
        <v>28</v>
      </c>
      <c r="C14" s="33">
        <v>11</v>
      </c>
      <c r="D14" s="33">
        <v>14</v>
      </c>
      <c r="E14" s="33">
        <v>16</v>
      </c>
      <c r="F14" s="33">
        <v>41</v>
      </c>
      <c r="G14" s="33">
        <v>43</v>
      </c>
      <c r="H14" s="33">
        <v>7</v>
      </c>
      <c r="I14" s="33">
        <v>2</v>
      </c>
      <c r="J14" s="33">
        <v>77</v>
      </c>
      <c r="K14" s="33">
        <v>77</v>
      </c>
      <c r="L14" s="33">
        <v>77</v>
      </c>
      <c r="M14" s="33">
        <v>10</v>
      </c>
      <c r="N14" s="33">
        <v>165</v>
      </c>
      <c r="O14" s="33" t="s">
        <v>124</v>
      </c>
      <c r="P14" s="33">
        <v>171</v>
      </c>
      <c r="Q14" s="33">
        <v>211</v>
      </c>
      <c r="R14" s="33">
        <v>232</v>
      </c>
      <c r="S14" s="33"/>
      <c r="T14" s="33"/>
      <c r="U14" s="33"/>
      <c r="AG14">
        <f>IF(C14="",1,COUNTIF(Trainingsplan!$AA$12:$AA$133,'bearbeitbare Aufgaben'!C14))</f>
        <v>0</v>
      </c>
      <c r="AH14">
        <f>IF(D14="",1,COUNTIF(Trainingsplan!$AA$12:$AA$133,'bearbeitbare Aufgaben'!D14))</f>
        <v>0</v>
      </c>
      <c r="AI14">
        <f>IF(E14="",1,COUNTIF(Trainingsplan!$AA$12:$AA$133,'bearbeitbare Aufgaben'!E14))</f>
        <v>0</v>
      </c>
      <c r="AJ14">
        <f>IF(F14="",1,COUNTIF(Trainingsplan!$AA$12:$AA$133,'bearbeitbare Aufgaben'!F14))</f>
        <v>0</v>
      </c>
      <c r="AK14">
        <f>IF(G14="",1,COUNTIF(Trainingsplan!$AA$12:$AA$133,'bearbeitbare Aufgaben'!G14))</f>
        <v>0</v>
      </c>
      <c r="AL14">
        <f>IF(H14="",1,COUNTIF(Trainingsplan!$AA$12:$AA$133,'bearbeitbare Aufgaben'!H14))</f>
        <v>0</v>
      </c>
      <c r="AM14">
        <f>IF(I14="",1,COUNTIF(Trainingsplan!$AA$12:$AA$133,'bearbeitbare Aufgaben'!I14))</f>
        <v>0</v>
      </c>
      <c r="AN14">
        <f>IF(J14="",1,COUNTIF(Trainingsplan!$AA$12:$AA$133,'bearbeitbare Aufgaben'!J14))</f>
        <v>0</v>
      </c>
      <c r="AO14">
        <f>IF(K14="",1,COUNTIF(Trainingsplan!$AA$12:$AA$133,'bearbeitbare Aufgaben'!K14))</f>
        <v>0</v>
      </c>
      <c r="AP14">
        <f>IF(L14="",1,COUNTIF(Trainingsplan!$AA$12:$AA$133,'bearbeitbare Aufgaben'!L14))</f>
        <v>0</v>
      </c>
      <c r="AQ14">
        <f>IF(M14="",1,COUNTIF(Trainingsplan!$AA$12:$AA$133,'bearbeitbare Aufgaben'!M14))</f>
        <v>0</v>
      </c>
      <c r="AR14">
        <f>IF(N14="",1,COUNTIF(Trainingsplan!$AA$12:$AA$133,'bearbeitbare Aufgaben'!N14))</f>
        <v>0</v>
      </c>
      <c r="AS14">
        <f>IF(O14="",1,COUNTIF(Trainingsplan!$AA$12:$AA$133,'bearbeitbare Aufgaben'!O14))</f>
        <v>0</v>
      </c>
      <c r="AT14">
        <f>IF(P14="",1,COUNTIF(Trainingsplan!$AA$12:$AA$133,'bearbeitbare Aufgaben'!P14))</f>
        <v>0</v>
      </c>
      <c r="AU14">
        <f>IF(Q14="",1,COUNTIF(Trainingsplan!$AA$12:$AA$133,'bearbeitbare Aufgaben'!Q14))</f>
        <v>0</v>
      </c>
      <c r="AV14">
        <f>IF(R14="",1,COUNTIF(Trainingsplan!$AA$12:$AA$133,'bearbeitbare Aufgaben'!R14))</f>
        <v>0</v>
      </c>
      <c r="AW14">
        <f>IF(S14="",1,COUNTIF(Trainingsplan!$AA$12:$AA$133,'bearbeitbare Aufgaben'!S14))</f>
        <v>1</v>
      </c>
      <c r="AX14">
        <f>IF(T14="",1,COUNTIF(Trainingsplan!$AA$12:$AA$133,'bearbeitbare Aufgaben'!T14))</f>
        <v>1</v>
      </c>
      <c r="AY14">
        <f>IF(U14="",1,COUNTIF(Trainingsplan!$AA$12:$AA$133,'bearbeitbare Aufgaben'!U14))</f>
        <v>1</v>
      </c>
      <c r="AZ14">
        <f>IF(V14="",1,COUNTIF(Trainingsplan!$AA$12:$AA$133,'bearbeitbare Aufgaben'!V14))</f>
        <v>1</v>
      </c>
      <c r="BA14">
        <f>IF(W14="",1,COUNTIF(Trainingsplan!$AA$12:$AA$133,'bearbeitbare Aufgaben'!W14))</f>
        <v>1</v>
      </c>
      <c r="BB14">
        <f>IF(X14="",1,COUNTIF(Trainingsplan!$AA$12:$AA$133,'bearbeitbare Aufgaben'!X14))</f>
        <v>1</v>
      </c>
      <c r="BC14">
        <f>IF(Y14="",1,COUNTIF(Trainingsplan!$AA$12:$AA$133,'bearbeitbare Aufgaben'!Y14))</f>
        <v>1</v>
      </c>
      <c r="BD14">
        <f>IF(Z14="",1,COUNTIF(Trainingsplan!$AA$12:$AA$133,'bearbeitbare Aufgaben'!Z14))</f>
        <v>1</v>
      </c>
      <c r="BE14">
        <f>IF(AA14="",1,COUNTIF(Trainingsplan!$AA$12:$AA$133,'bearbeitbare Aufgaben'!AA14))</f>
        <v>1</v>
      </c>
      <c r="BF14">
        <f>IF(AB14="",1,COUNTIF(Trainingsplan!$AA$12:$AA$133,'bearbeitbare Aufgaben'!AB14))</f>
        <v>1</v>
      </c>
      <c r="BG14">
        <f>IF(AC14="",1,COUNTIF(Trainingsplan!$AA$12:$AA$133,'bearbeitbare Aufgaben'!AC14))</f>
        <v>1</v>
      </c>
      <c r="BH14">
        <f>IF(AD14="",1,COUNTIF(Trainingsplan!$AA$12:$AA$133,'bearbeitbare Aufgaben'!AD14))</f>
        <v>1</v>
      </c>
      <c r="BI14">
        <f>IF(AE14="",1,COUNTIF(Trainingsplan!$AA$12:$AA$133,'bearbeitbare Aufgaben'!AE14))</f>
        <v>1</v>
      </c>
      <c r="BJ14">
        <f>IF(AF14="",1,COUNTIF(Trainingsplan!$AA$12:$AA$133,'bearbeitbare Aufgaben'!AF14))</f>
        <v>1</v>
      </c>
      <c r="BL14">
        <f t="shared" ref="BL14:BL20" si="1">PRODUCT(AG14:BJ14)</f>
        <v>0</v>
      </c>
    </row>
    <row r="15" spans="1:5688" x14ac:dyDescent="0.25">
      <c r="B15" t="s">
        <v>146</v>
      </c>
      <c r="C15" s="33">
        <v>7</v>
      </c>
      <c r="D15" s="33">
        <v>75</v>
      </c>
      <c r="E15" s="33">
        <v>32</v>
      </c>
      <c r="F15" s="33">
        <v>27</v>
      </c>
      <c r="G15" s="33">
        <v>53</v>
      </c>
      <c r="H15" s="33">
        <v>74</v>
      </c>
      <c r="I15" s="33">
        <v>61</v>
      </c>
      <c r="J15" s="33">
        <v>26</v>
      </c>
      <c r="K15" s="33">
        <v>61</v>
      </c>
      <c r="L15" s="33">
        <v>26</v>
      </c>
      <c r="M15" s="33"/>
      <c r="N15" s="33"/>
      <c r="O15" s="33"/>
      <c r="P15" s="33"/>
      <c r="Q15" s="33"/>
      <c r="R15" s="33"/>
      <c r="S15" s="33"/>
      <c r="T15" s="33"/>
      <c r="U15" s="33"/>
      <c r="AG15">
        <f>IF(C15="",1,COUNTIF(Trainingsplan!$AA$12:$AA$133,'bearbeitbare Aufgaben'!C15))</f>
        <v>0</v>
      </c>
      <c r="AH15">
        <f>IF(D15="",1,COUNTIF(Trainingsplan!$AA$12:$AA$133,'bearbeitbare Aufgaben'!D15))</f>
        <v>0</v>
      </c>
      <c r="AI15">
        <f>IF(E15="",1,COUNTIF(Trainingsplan!$AA$12:$AA$133,'bearbeitbare Aufgaben'!E15))</f>
        <v>0</v>
      </c>
      <c r="AJ15">
        <f>IF(F15="",1,COUNTIF(Trainingsplan!$AA$12:$AA$133,'bearbeitbare Aufgaben'!F15))</f>
        <v>0</v>
      </c>
      <c r="AK15">
        <f>IF(G15="",1,COUNTIF(Trainingsplan!$AA$12:$AA$133,'bearbeitbare Aufgaben'!G15))</f>
        <v>0</v>
      </c>
      <c r="AL15">
        <f>IF(H15="",1,COUNTIF(Trainingsplan!$AA$12:$AA$133,'bearbeitbare Aufgaben'!H15))</f>
        <v>0</v>
      </c>
      <c r="AM15">
        <f>IF(I15="",1,COUNTIF(Trainingsplan!$AA$12:$AA$133,'bearbeitbare Aufgaben'!I15))</f>
        <v>0</v>
      </c>
      <c r="AN15">
        <f>IF(J15="",1,COUNTIF(Trainingsplan!$AA$12:$AA$133,'bearbeitbare Aufgaben'!J15))</f>
        <v>0</v>
      </c>
      <c r="AO15">
        <f>IF(K15="",1,COUNTIF(Trainingsplan!$AA$12:$AA$133,'bearbeitbare Aufgaben'!K15))</f>
        <v>0</v>
      </c>
      <c r="AP15">
        <f>IF(L15="",1,COUNTIF(Trainingsplan!$AA$12:$AA$133,'bearbeitbare Aufgaben'!L15))</f>
        <v>0</v>
      </c>
      <c r="AQ15">
        <f>IF(M15="",1,COUNTIF(Trainingsplan!$AA$12:$AA$133,'bearbeitbare Aufgaben'!M15))</f>
        <v>1</v>
      </c>
      <c r="AR15">
        <f>IF(N15="",1,COUNTIF(Trainingsplan!$AA$12:$AA$133,'bearbeitbare Aufgaben'!N15))</f>
        <v>1</v>
      </c>
      <c r="AS15">
        <f>IF(O15="",1,COUNTIF(Trainingsplan!$AA$12:$AA$133,'bearbeitbare Aufgaben'!O15))</f>
        <v>1</v>
      </c>
      <c r="AT15">
        <f>IF(P15="",1,COUNTIF(Trainingsplan!$AA$12:$AA$133,'bearbeitbare Aufgaben'!P15))</f>
        <v>1</v>
      </c>
      <c r="AU15">
        <f>IF(Q15="",1,COUNTIF(Trainingsplan!$AA$12:$AA$133,'bearbeitbare Aufgaben'!Q15))</f>
        <v>1</v>
      </c>
      <c r="AV15">
        <f>IF(R15="",1,COUNTIF(Trainingsplan!$AA$12:$AA$133,'bearbeitbare Aufgaben'!R15))</f>
        <v>1</v>
      </c>
      <c r="AW15">
        <f>IF(S15="",1,COUNTIF(Trainingsplan!$AA$12:$AA$133,'bearbeitbare Aufgaben'!S15))</f>
        <v>1</v>
      </c>
      <c r="AX15">
        <f>IF(T15="",1,COUNTIF(Trainingsplan!$AA$12:$AA$133,'bearbeitbare Aufgaben'!T15))</f>
        <v>1</v>
      </c>
      <c r="AY15">
        <f>IF(U15="",1,COUNTIF(Trainingsplan!$AA$12:$AA$133,'bearbeitbare Aufgaben'!U15))</f>
        <v>1</v>
      </c>
      <c r="AZ15">
        <f>IF(V15="",1,COUNTIF(Trainingsplan!$AA$12:$AA$133,'bearbeitbare Aufgaben'!V15))</f>
        <v>1</v>
      </c>
      <c r="BA15">
        <f>IF(W15="",1,COUNTIF(Trainingsplan!$AA$12:$AA$133,'bearbeitbare Aufgaben'!W15))</f>
        <v>1</v>
      </c>
      <c r="BB15">
        <f>IF(X15="",1,COUNTIF(Trainingsplan!$AA$12:$AA$133,'bearbeitbare Aufgaben'!X15))</f>
        <v>1</v>
      </c>
      <c r="BC15">
        <f>IF(Y15="",1,COUNTIF(Trainingsplan!$AA$12:$AA$133,'bearbeitbare Aufgaben'!Y15))</f>
        <v>1</v>
      </c>
      <c r="BD15">
        <f>IF(Z15="",1,COUNTIF(Trainingsplan!$AA$12:$AA$133,'bearbeitbare Aufgaben'!Z15))</f>
        <v>1</v>
      </c>
      <c r="BE15">
        <f>IF(AA15="",1,COUNTIF(Trainingsplan!$AA$12:$AA$133,'bearbeitbare Aufgaben'!AA15))</f>
        <v>1</v>
      </c>
      <c r="BF15">
        <f>IF(AB15="",1,COUNTIF(Trainingsplan!$AA$12:$AA$133,'bearbeitbare Aufgaben'!AB15))</f>
        <v>1</v>
      </c>
      <c r="BG15">
        <f>IF(AC15="",1,COUNTIF(Trainingsplan!$AA$12:$AA$133,'bearbeitbare Aufgaben'!AC15))</f>
        <v>1</v>
      </c>
      <c r="BH15">
        <f>IF(AD15="",1,COUNTIF(Trainingsplan!$AA$12:$AA$133,'bearbeitbare Aufgaben'!AD15))</f>
        <v>1</v>
      </c>
      <c r="BI15">
        <f>IF(AE15="",1,COUNTIF(Trainingsplan!$AA$12:$AA$133,'bearbeitbare Aufgaben'!AE15))</f>
        <v>1</v>
      </c>
      <c r="BJ15">
        <f>IF(AF15="",1,COUNTIF(Trainingsplan!$AA$12:$AA$133,'bearbeitbare Aufgaben'!AF15))</f>
        <v>1</v>
      </c>
      <c r="BL15">
        <f t="shared" si="1"/>
        <v>0</v>
      </c>
    </row>
    <row r="16" spans="1:5688" x14ac:dyDescent="0.25">
      <c r="B16" t="s">
        <v>147</v>
      </c>
      <c r="C16" s="33">
        <v>61</v>
      </c>
      <c r="D16" s="33">
        <v>29</v>
      </c>
      <c r="E16" s="33">
        <v>29</v>
      </c>
      <c r="F16" s="33">
        <v>2</v>
      </c>
      <c r="G16" s="33">
        <v>30</v>
      </c>
      <c r="H16" s="33">
        <v>82</v>
      </c>
      <c r="I16" s="33">
        <v>2</v>
      </c>
      <c r="J16" s="33">
        <v>82</v>
      </c>
      <c r="K16" s="33">
        <v>43</v>
      </c>
      <c r="L16" s="33">
        <v>43</v>
      </c>
      <c r="M16" s="33">
        <v>6</v>
      </c>
      <c r="N16" s="33">
        <v>41</v>
      </c>
      <c r="O16" s="33">
        <v>43</v>
      </c>
      <c r="P16" s="33"/>
      <c r="Q16" s="33"/>
      <c r="R16" s="33"/>
      <c r="S16" s="33"/>
      <c r="T16" s="33"/>
      <c r="U16" s="33"/>
      <c r="AG16">
        <f>IF(C16="",1,COUNTIF(Trainingsplan!$AA$12:$AA$133,'bearbeitbare Aufgaben'!C16))</f>
        <v>0</v>
      </c>
      <c r="AH16">
        <f>IF(D16="",1,COUNTIF(Trainingsplan!$AA$12:$AA$133,'bearbeitbare Aufgaben'!D16))</f>
        <v>0</v>
      </c>
      <c r="AI16">
        <f>IF(E16="",1,COUNTIF(Trainingsplan!$AA$12:$AA$133,'bearbeitbare Aufgaben'!E16))</f>
        <v>0</v>
      </c>
      <c r="AJ16">
        <f>IF(F16="",1,COUNTIF(Trainingsplan!$AA$12:$AA$133,'bearbeitbare Aufgaben'!F16))</f>
        <v>0</v>
      </c>
      <c r="AK16">
        <f>IF(G16="",1,COUNTIF(Trainingsplan!$AA$12:$AA$133,'bearbeitbare Aufgaben'!G16))</f>
        <v>0</v>
      </c>
      <c r="AL16">
        <f>IF(H16="",1,COUNTIF(Trainingsplan!$AA$12:$AA$133,'bearbeitbare Aufgaben'!H16))</f>
        <v>0</v>
      </c>
      <c r="AM16">
        <f>IF(I16="",1,COUNTIF(Trainingsplan!$AA$12:$AA$133,'bearbeitbare Aufgaben'!I16))</f>
        <v>0</v>
      </c>
      <c r="AN16">
        <f>IF(J16="",1,COUNTIF(Trainingsplan!$AA$12:$AA$133,'bearbeitbare Aufgaben'!J16))</f>
        <v>0</v>
      </c>
      <c r="AO16">
        <f>IF(K16="",1,COUNTIF(Trainingsplan!$AA$12:$AA$133,'bearbeitbare Aufgaben'!K16))</f>
        <v>0</v>
      </c>
      <c r="AP16">
        <f>IF(L16="",1,COUNTIF(Trainingsplan!$AA$12:$AA$133,'bearbeitbare Aufgaben'!L16))</f>
        <v>0</v>
      </c>
      <c r="AQ16">
        <f>IF(M16="",1,COUNTIF(Trainingsplan!$AA$12:$AA$133,'bearbeitbare Aufgaben'!M16))</f>
        <v>0</v>
      </c>
      <c r="AR16">
        <f>IF(N16="",1,COUNTIF(Trainingsplan!$AA$12:$AA$133,'bearbeitbare Aufgaben'!N16))</f>
        <v>0</v>
      </c>
      <c r="AS16">
        <f>IF(O16="",1,COUNTIF(Trainingsplan!$AA$12:$AA$133,'bearbeitbare Aufgaben'!O16))</f>
        <v>0</v>
      </c>
      <c r="AT16">
        <f>IF(P16="",1,COUNTIF(Trainingsplan!$AA$12:$AA$133,'bearbeitbare Aufgaben'!P16))</f>
        <v>1</v>
      </c>
      <c r="AU16">
        <f>IF(Q16="",1,COUNTIF(Trainingsplan!$AA$12:$AA$133,'bearbeitbare Aufgaben'!Q16))</f>
        <v>1</v>
      </c>
      <c r="AV16">
        <f>IF(R16="",1,COUNTIF(Trainingsplan!$AA$12:$AA$133,'bearbeitbare Aufgaben'!R16))</f>
        <v>1</v>
      </c>
      <c r="AW16">
        <f>IF(S16="",1,COUNTIF(Trainingsplan!$AA$12:$AA$133,'bearbeitbare Aufgaben'!S16))</f>
        <v>1</v>
      </c>
      <c r="AX16">
        <f>IF(T16="",1,COUNTIF(Trainingsplan!$AA$12:$AA$133,'bearbeitbare Aufgaben'!T16))</f>
        <v>1</v>
      </c>
      <c r="AY16">
        <f>IF(U16="",1,COUNTIF(Trainingsplan!$AA$12:$AA$133,'bearbeitbare Aufgaben'!U16))</f>
        <v>1</v>
      </c>
      <c r="AZ16">
        <f>IF(V16="",1,COUNTIF(Trainingsplan!$AA$12:$AA$133,'bearbeitbare Aufgaben'!V16))</f>
        <v>1</v>
      </c>
      <c r="BA16">
        <f>IF(W16="",1,COUNTIF(Trainingsplan!$AA$12:$AA$133,'bearbeitbare Aufgaben'!W16))</f>
        <v>1</v>
      </c>
      <c r="BB16">
        <f>IF(X16="",1,COUNTIF(Trainingsplan!$AA$12:$AA$133,'bearbeitbare Aufgaben'!X16))</f>
        <v>1</v>
      </c>
      <c r="BC16">
        <f>IF(Y16="",1,COUNTIF(Trainingsplan!$AA$12:$AA$133,'bearbeitbare Aufgaben'!Y16))</f>
        <v>1</v>
      </c>
      <c r="BD16">
        <f>IF(Z16="",1,COUNTIF(Trainingsplan!$AA$12:$AA$133,'bearbeitbare Aufgaben'!Z16))</f>
        <v>1</v>
      </c>
      <c r="BE16">
        <f>IF(AA16="",1,COUNTIF(Trainingsplan!$AA$12:$AA$133,'bearbeitbare Aufgaben'!AA16))</f>
        <v>1</v>
      </c>
      <c r="BF16">
        <f>IF(AB16="",1,COUNTIF(Trainingsplan!$AA$12:$AA$133,'bearbeitbare Aufgaben'!AB16))</f>
        <v>1</v>
      </c>
      <c r="BG16">
        <f>IF(AC16="",1,COUNTIF(Trainingsplan!$AA$12:$AA$133,'bearbeitbare Aufgaben'!AC16))</f>
        <v>1</v>
      </c>
      <c r="BH16">
        <f>IF(AD16="",1,COUNTIF(Trainingsplan!$AA$12:$AA$133,'bearbeitbare Aufgaben'!AD16))</f>
        <v>1</v>
      </c>
      <c r="BI16">
        <f>IF(AE16="",1,COUNTIF(Trainingsplan!$AA$12:$AA$133,'bearbeitbare Aufgaben'!AE16))</f>
        <v>1</v>
      </c>
      <c r="BJ16">
        <f>IF(AF16="",1,COUNTIF(Trainingsplan!$AA$12:$AA$133,'bearbeitbare Aufgaben'!AF16))</f>
        <v>1</v>
      </c>
      <c r="BL16">
        <f t="shared" si="1"/>
        <v>0</v>
      </c>
    </row>
    <row r="17" spans="1:64" x14ac:dyDescent="0.25">
      <c r="B17" t="s">
        <v>166</v>
      </c>
      <c r="C17" s="33">
        <v>101</v>
      </c>
      <c r="D17" s="33">
        <v>108</v>
      </c>
      <c r="E17" s="33">
        <v>102</v>
      </c>
      <c r="F17" s="33">
        <v>125</v>
      </c>
      <c r="G17" s="33">
        <v>101</v>
      </c>
      <c r="H17" s="33">
        <v>109</v>
      </c>
      <c r="I17" s="33">
        <v>124</v>
      </c>
      <c r="J17" s="33">
        <v>10</v>
      </c>
      <c r="K17" s="33">
        <v>121</v>
      </c>
      <c r="L17" s="33">
        <v>101</v>
      </c>
      <c r="M17" s="33">
        <v>102</v>
      </c>
      <c r="N17" s="33">
        <v>101</v>
      </c>
      <c r="O17" s="33">
        <v>103</v>
      </c>
      <c r="P17" s="33"/>
      <c r="Q17" s="33"/>
      <c r="R17" s="33"/>
      <c r="S17" s="33"/>
      <c r="T17" s="33"/>
      <c r="U17" s="33"/>
      <c r="AG17">
        <f>IF(C17="",1,COUNTIF(Trainingsplan!$AA$12:$AA$133,'bearbeitbare Aufgaben'!C17))</f>
        <v>0</v>
      </c>
      <c r="AH17">
        <f>IF(D17="",1,COUNTIF(Trainingsplan!$AA$12:$AA$133,'bearbeitbare Aufgaben'!D17))</f>
        <v>0</v>
      </c>
      <c r="AI17">
        <f>IF(E17="",1,COUNTIF(Trainingsplan!$AA$12:$AA$133,'bearbeitbare Aufgaben'!E17))</f>
        <v>0</v>
      </c>
      <c r="AJ17">
        <f>IF(F17="",1,COUNTIF(Trainingsplan!$AA$12:$AA$133,'bearbeitbare Aufgaben'!F17))</f>
        <v>0</v>
      </c>
      <c r="AK17">
        <f>IF(G17="",1,COUNTIF(Trainingsplan!$AA$12:$AA$133,'bearbeitbare Aufgaben'!G17))</f>
        <v>0</v>
      </c>
      <c r="AL17">
        <f>IF(H17="",1,COUNTIF(Trainingsplan!$AA$12:$AA$133,'bearbeitbare Aufgaben'!H17))</f>
        <v>0</v>
      </c>
      <c r="AM17">
        <f>IF(I17="",1,COUNTIF(Trainingsplan!$AA$12:$AA$133,'bearbeitbare Aufgaben'!I17))</f>
        <v>0</v>
      </c>
      <c r="AN17">
        <f>IF(J17="",1,COUNTIF(Trainingsplan!$AA$12:$AA$133,'bearbeitbare Aufgaben'!J17))</f>
        <v>0</v>
      </c>
      <c r="AO17">
        <f>IF(K17="",1,COUNTIF(Trainingsplan!$AA$12:$AA$133,'bearbeitbare Aufgaben'!K17))</f>
        <v>0</v>
      </c>
      <c r="AP17">
        <f>IF(L17="",1,COUNTIF(Trainingsplan!$AA$12:$AA$133,'bearbeitbare Aufgaben'!L17))</f>
        <v>0</v>
      </c>
      <c r="AQ17">
        <f>IF(M17="",1,COUNTIF(Trainingsplan!$AA$12:$AA$133,'bearbeitbare Aufgaben'!M17))</f>
        <v>0</v>
      </c>
      <c r="AR17">
        <f>IF(N17="",1,COUNTIF(Trainingsplan!$AA$12:$AA$133,'bearbeitbare Aufgaben'!N17))</f>
        <v>0</v>
      </c>
      <c r="AS17">
        <f>IF(O17="",1,COUNTIF(Trainingsplan!$AA$12:$AA$133,'bearbeitbare Aufgaben'!O17))</f>
        <v>0</v>
      </c>
      <c r="AT17">
        <f>IF(P17="",1,COUNTIF(Trainingsplan!$AA$12:$AA$133,'bearbeitbare Aufgaben'!P17))</f>
        <v>1</v>
      </c>
      <c r="AU17">
        <f>IF(Q17="",1,COUNTIF(Trainingsplan!$AA$12:$AA$133,'bearbeitbare Aufgaben'!Q17))</f>
        <v>1</v>
      </c>
      <c r="AV17">
        <f>IF(R17="",1,COUNTIF(Trainingsplan!$AA$12:$AA$133,'bearbeitbare Aufgaben'!R17))</f>
        <v>1</v>
      </c>
      <c r="AW17">
        <f>IF(S17="",1,COUNTIF(Trainingsplan!$AA$12:$AA$133,'bearbeitbare Aufgaben'!S17))</f>
        <v>1</v>
      </c>
      <c r="AX17">
        <f>IF(T17="",1,COUNTIF(Trainingsplan!$AA$12:$AA$133,'bearbeitbare Aufgaben'!T17))</f>
        <v>1</v>
      </c>
      <c r="AY17">
        <f>IF(U17="",1,COUNTIF(Trainingsplan!$AA$12:$AA$133,'bearbeitbare Aufgaben'!U17))</f>
        <v>1</v>
      </c>
      <c r="AZ17">
        <f>IF(V17="",1,COUNTIF(Trainingsplan!$AA$12:$AA$133,'bearbeitbare Aufgaben'!V17))</f>
        <v>1</v>
      </c>
      <c r="BA17">
        <f>IF(W17="",1,COUNTIF(Trainingsplan!$AA$12:$AA$133,'bearbeitbare Aufgaben'!W17))</f>
        <v>1</v>
      </c>
      <c r="BB17">
        <f>IF(X17="",1,COUNTIF(Trainingsplan!$AA$12:$AA$133,'bearbeitbare Aufgaben'!X17))</f>
        <v>1</v>
      </c>
      <c r="BC17">
        <f>IF(Y17="",1,COUNTIF(Trainingsplan!$AA$12:$AA$133,'bearbeitbare Aufgaben'!Y17))</f>
        <v>1</v>
      </c>
      <c r="BD17">
        <f>IF(Z17="",1,COUNTIF(Trainingsplan!$AA$12:$AA$133,'bearbeitbare Aufgaben'!Z17))</f>
        <v>1</v>
      </c>
      <c r="BE17">
        <f>IF(AA17="",1,COUNTIF(Trainingsplan!$AA$12:$AA$133,'bearbeitbare Aufgaben'!AA17))</f>
        <v>1</v>
      </c>
      <c r="BF17">
        <f>IF(AB17="",1,COUNTIF(Trainingsplan!$AA$12:$AA$133,'bearbeitbare Aufgaben'!AB17))</f>
        <v>1</v>
      </c>
      <c r="BG17">
        <f>IF(AC17="",1,COUNTIF(Trainingsplan!$AA$12:$AA$133,'bearbeitbare Aufgaben'!AC17))</f>
        <v>1</v>
      </c>
      <c r="BH17">
        <f>IF(AD17="",1,COUNTIF(Trainingsplan!$AA$12:$AA$133,'bearbeitbare Aufgaben'!AD17))</f>
        <v>1</v>
      </c>
      <c r="BI17">
        <f>IF(AE17="",1,COUNTIF(Trainingsplan!$AA$12:$AA$133,'bearbeitbare Aufgaben'!AE17))</f>
        <v>1</v>
      </c>
      <c r="BJ17">
        <f>IF(AF17="",1,COUNTIF(Trainingsplan!$AA$12:$AA$133,'bearbeitbare Aufgaben'!AF17))</f>
        <v>1</v>
      </c>
      <c r="BL17">
        <f t="shared" si="1"/>
        <v>0</v>
      </c>
    </row>
    <row r="18" spans="1:64" x14ac:dyDescent="0.25">
      <c r="B18" t="s">
        <v>167</v>
      </c>
      <c r="C18" s="33">
        <v>101</v>
      </c>
      <c r="D18" s="33">
        <v>108</v>
      </c>
      <c r="E18" s="33">
        <v>102</v>
      </c>
      <c r="F18" s="33">
        <v>125</v>
      </c>
      <c r="G18" s="33">
        <v>109</v>
      </c>
      <c r="H18" s="33">
        <v>124</v>
      </c>
      <c r="I18" s="33">
        <v>106</v>
      </c>
      <c r="J18" s="33">
        <v>102</v>
      </c>
      <c r="K18" s="33">
        <v>102</v>
      </c>
      <c r="L18" s="33">
        <v>121</v>
      </c>
      <c r="M18" s="33">
        <v>101</v>
      </c>
      <c r="N18" s="33">
        <v>102</v>
      </c>
      <c r="O18" s="33"/>
      <c r="P18" s="33"/>
      <c r="Q18" s="33"/>
      <c r="R18" s="33"/>
      <c r="S18" s="33"/>
      <c r="T18" s="33"/>
      <c r="U18" s="33"/>
      <c r="AG18">
        <f>IF(C18="",1,COUNTIF(Trainingsplan!$AA$12:$AA$133,'bearbeitbare Aufgaben'!C18))</f>
        <v>0</v>
      </c>
      <c r="AH18">
        <f>IF(D18="",1,COUNTIF(Trainingsplan!$AA$12:$AA$133,'bearbeitbare Aufgaben'!D18))</f>
        <v>0</v>
      </c>
      <c r="AI18">
        <f>IF(E18="",1,COUNTIF(Trainingsplan!$AA$12:$AA$133,'bearbeitbare Aufgaben'!E18))</f>
        <v>0</v>
      </c>
      <c r="AJ18">
        <f>IF(F18="",1,COUNTIF(Trainingsplan!$AA$12:$AA$133,'bearbeitbare Aufgaben'!F18))</f>
        <v>0</v>
      </c>
      <c r="AK18">
        <f>IF(G18="",1,COUNTIF(Trainingsplan!$AA$12:$AA$133,'bearbeitbare Aufgaben'!G18))</f>
        <v>0</v>
      </c>
      <c r="AL18">
        <f>IF(H18="",1,COUNTIF(Trainingsplan!$AA$12:$AA$133,'bearbeitbare Aufgaben'!H18))</f>
        <v>0</v>
      </c>
      <c r="AM18">
        <f>IF(I18="",1,COUNTIF(Trainingsplan!$AA$12:$AA$133,'bearbeitbare Aufgaben'!I18))</f>
        <v>0</v>
      </c>
      <c r="AN18">
        <f>IF(J18="",1,COUNTIF(Trainingsplan!$AA$12:$AA$133,'bearbeitbare Aufgaben'!J18))</f>
        <v>0</v>
      </c>
      <c r="AO18">
        <f>IF(K18="",1,COUNTIF(Trainingsplan!$AA$12:$AA$133,'bearbeitbare Aufgaben'!K18))</f>
        <v>0</v>
      </c>
      <c r="AP18">
        <f>IF(L18="",1,COUNTIF(Trainingsplan!$AA$12:$AA$133,'bearbeitbare Aufgaben'!L18))</f>
        <v>0</v>
      </c>
      <c r="AQ18">
        <f>IF(M18="",1,COUNTIF(Trainingsplan!$AA$12:$AA$133,'bearbeitbare Aufgaben'!M18))</f>
        <v>0</v>
      </c>
      <c r="AR18">
        <f>IF(N18="",1,COUNTIF(Trainingsplan!$AA$12:$AA$133,'bearbeitbare Aufgaben'!N18))</f>
        <v>0</v>
      </c>
      <c r="AS18">
        <f>IF(O18="",1,COUNTIF(Trainingsplan!$AA$12:$AA$133,'bearbeitbare Aufgaben'!O18))</f>
        <v>1</v>
      </c>
      <c r="AT18">
        <f>IF(P18="",1,COUNTIF(Trainingsplan!$AA$12:$AA$133,'bearbeitbare Aufgaben'!P18))</f>
        <v>1</v>
      </c>
      <c r="AU18">
        <f>IF(Q18="",1,COUNTIF(Trainingsplan!$AA$12:$AA$133,'bearbeitbare Aufgaben'!Q18))</f>
        <v>1</v>
      </c>
      <c r="AV18">
        <f>IF(R18="",1,COUNTIF(Trainingsplan!$AA$12:$AA$133,'bearbeitbare Aufgaben'!R18))</f>
        <v>1</v>
      </c>
      <c r="AW18">
        <f>IF(S18="",1,COUNTIF(Trainingsplan!$AA$12:$AA$133,'bearbeitbare Aufgaben'!S18))</f>
        <v>1</v>
      </c>
      <c r="AX18">
        <f>IF(T18="",1,COUNTIF(Trainingsplan!$AA$12:$AA$133,'bearbeitbare Aufgaben'!T18))</f>
        <v>1</v>
      </c>
      <c r="AY18">
        <f>IF(U18="",1,COUNTIF(Trainingsplan!$AA$12:$AA$133,'bearbeitbare Aufgaben'!U18))</f>
        <v>1</v>
      </c>
      <c r="AZ18">
        <f>IF(V18="",1,COUNTIF(Trainingsplan!$AA$12:$AA$133,'bearbeitbare Aufgaben'!V18))</f>
        <v>1</v>
      </c>
      <c r="BA18">
        <f>IF(W18="",1,COUNTIF(Trainingsplan!$AA$12:$AA$133,'bearbeitbare Aufgaben'!W18))</f>
        <v>1</v>
      </c>
      <c r="BB18">
        <f>IF(X18="",1,COUNTIF(Trainingsplan!$AA$12:$AA$133,'bearbeitbare Aufgaben'!X18))</f>
        <v>1</v>
      </c>
      <c r="BC18">
        <f>IF(Y18="",1,COUNTIF(Trainingsplan!$AA$12:$AA$133,'bearbeitbare Aufgaben'!Y18))</f>
        <v>1</v>
      </c>
      <c r="BD18">
        <f>IF(Z18="",1,COUNTIF(Trainingsplan!$AA$12:$AA$133,'bearbeitbare Aufgaben'!Z18))</f>
        <v>1</v>
      </c>
      <c r="BE18">
        <f>IF(AA18="",1,COUNTIF(Trainingsplan!$AA$12:$AA$133,'bearbeitbare Aufgaben'!AA18))</f>
        <v>1</v>
      </c>
      <c r="BF18">
        <f>IF(AB18="",1,COUNTIF(Trainingsplan!$AA$12:$AA$133,'bearbeitbare Aufgaben'!AB18))</f>
        <v>1</v>
      </c>
      <c r="BG18">
        <f>IF(AC18="",1,COUNTIF(Trainingsplan!$AA$12:$AA$133,'bearbeitbare Aufgaben'!AC18))</f>
        <v>1</v>
      </c>
      <c r="BH18">
        <f>IF(AD18="",1,COUNTIF(Trainingsplan!$AA$12:$AA$133,'bearbeitbare Aufgaben'!AD18))</f>
        <v>1</v>
      </c>
      <c r="BI18">
        <f>IF(AE18="",1,COUNTIF(Trainingsplan!$AA$12:$AA$133,'bearbeitbare Aufgaben'!AE18))</f>
        <v>1</v>
      </c>
      <c r="BJ18">
        <f>IF(AF18="",1,COUNTIF(Trainingsplan!$AA$12:$AA$133,'bearbeitbare Aufgaben'!AF18))</f>
        <v>1</v>
      </c>
      <c r="BL18">
        <f t="shared" si="1"/>
        <v>0</v>
      </c>
    </row>
    <row r="19" spans="1:64" x14ac:dyDescent="0.25">
      <c r="B19" t="s">
        <v>168</v>
      </c>
      <c r="C19" s="33">
        <v>231</v>
      </c>
      <c r="D19" s="33">
        <v>232</v>
      </c>
      <c r="E19" s="33">
        <v>231</v>
      </c>
      <c r="F19" s="33">
        <v>211</v>
      </c>
      <c r="G19" s="33">
        <v>212</v>
      </c>
      <c r="H19" s="33">
        <v>3</v>
      </c>
      <c r="I19" s="33">
        <v>2</v>
      </c>
      <c r="J19" s="33">
        <v>211</v>
      </c>
      <c r="K19" s="33">
        <v>221</v>
      </c>
      <c r="L19" s="33"/>
      <c r="M19" s="33"/>
      <c r="N19" s="33"/>
      <c r="O19" s="33"/>
      <c r="P19" s="33"/>
      <c r="Q19" s="33"/>
      <c r="R19" s="33"/>
      <c r="S19" s="33"/>
      <c r="T19" s="33"/>
      <c r="U19" s="33"/>
      <c r="AG19">
        <f>IF(C19="",1,COUNTIF(Trainingsplan!$AA$12:$AA$133,'bearbeitbare Aufgaben'!C19))</f>
        <v>0</v>
      </c>
      <c r="AH19">
        <f>IF(D19="",1,COUNTIF(Trainingsplan!$AA$12:$AA$133,'bearbeitbare Aufgaben'!D19))</f>
        <v>0</v>
      </c>
      <c r="AI19">
        <f>IF(E19="",1,COUNTIF(Trainingsplan!$AA$12:$AA$133,'bearbeitbare Aufgaben'!E19))</f>
        <v>0</v>
      </c>
      <c r="AJ19">
        <f>IF(F19="",1,COUNTIF(Trainingsplan!$AA$12:$AA$133,'bearbeitbare Aufgaben'!F19))</f>
        <v>0</v>
      </c>
      <c r="AK19">
        <f>IF(G19="",1,COUNTIF(Trainingsplan!$AA$12:$AA$133,'bearbeitbare Aufgaben'!G19))</f>
        <v>0</v>
      </c>
      <c r="AL19">
        <f>IF(H19="",1,COUNTIF(Trainingsplan!$AA$12:$AA$133,'bearbeitbare Aufgaben'!H19))</f>
        <v>0</v>
      </c>
      <c r="AM19">
        <f>IF(I19="",1,COUNTIF(Trainingsplan!$AA$12:$AA$133,'bearbeitbare Aufgaben'!I19))</f>
        <v>0</v>
      </c>
      <c r="AN19">
        <f>IF(J19="",1,COUNTIF(Trainingsplan!$AA$12:$AA$133,'bearbeitbare Aufgaben'!J19))</f>
        <v>0</v>
      </c>
      <c r="AO19">
        <f>IF(K19="",1,COUNTIF(Trainingsplan!$AA$12:$AA$133,'bearbeitbare Aufgaben'!K19))</f>
        <v>0</v>
      </c>
      <c r="AP19">
        <f>IF(L19="",1,COUNTIF(Trainingsplan!$AA$12:$AA$133,'bearbeitbare Aufgaben'!L19))</f>
        <v>1</v>
      </c>
      <c r="AQ19">
        <f>IF(M19="",1,COUNTIF(Trainingsplan!$AA$12:$AA$133,'bearbeitbare Aufgaben'!M19))</f>
        <v>1</v>
      </c>
      <c r="AR19">
        <f>IF(N19="",1,COUNTIF(Trainingsplan!$AA$12:$AA$133,'bearbeitbare Aufgaben'!N19))</f>
        <v>1</v>
      </c>
      <c r="AS19">
        <f>IF(O19="",1,COUNTIF(Trainingsplan!$AA$12:$AA$133,'bearbeitbare Aufgaben'!O19))</f>
        <v>1</v>
      </c>
      <c r="AT19">
        <f>IF(P19="",1,COUNTIF(Trainingsplan!$AA$12:$AA$133,'bearbeitbare Aufgaben'!P19))</f>
        <v>1</v>
      </c>
      <c r="AU19">
        <f>IF(Q19="",1,COUNTIF(Trainingsplan!$AA$12:$AA$133,'bearbeitbare Aufgaben'!Q19))</f>
        <v>1</v>
      </c>
      <c r="AV19">
        <f>IF(R19="",1,COUNTIF(Trainingsplan!$AA$12:$AA$133,'bearbeitbare Aufgaben'!R19))</f>
        <v>1</v>
      </c>
      <c r="AW19">
        <f>IF(S19="",1,COUNTIF(Trainingsplan!$AA$12:$AA$133,'bearbeitbare Aufgaben'!S19))</f>
        <v>1</v>
      </c>
      <c r="AX19">
        <f>IF(T19="",1,COUNTIF(Trainingsplan!$AA$12:$AA$133,'bearbeitbare Aufgaben'!T19))</f>
        <v>1</v>
      </c>
      <c r="AY19">
        <f>IF(U19="",1,COUNTIF(Trainingsplan!$AA$12:$AA$133,'bearbeitbare Aufgaben'!U19))</f>
        <v>1</v>
      </c>
      <c r="AZ19">
        <f>IF(V19="",1,COUNTIF(Trainingsplan!$AA$12:$AA$133,'bearbeitbare Aufgaben'!V19))</f>
        <v>1</v>
      </c>
      <c r="BA19">
        <f>IF(W19="",1,COUNTIF(Trainingsplan!$AA$12:$AA$133,'bearbeitbare Aufgaben'!W19))</f>
        <v>1</v>
      </c>
      <c r="BB19">
        <f>IF(X19="",1,COUNTIF(Trainingsplan!$AA$12:$AA$133,'bearbeitbare Aufgaben'!X19))</f>
        <v>1</v>
      </c>
      <c r="BC19">
        <f>IF(Y19="",1,COUNTIF(Trainingsplan!$AA$12:$AA$133,'bearbeitbare Aufgaben'!Y19))</f>
        <v>1</v>
      </c>
      <c r="BD19">
        <f>IF(Z19="",1,COUNTIF(Trainingsplan!$AA$12:$AA$133,'bearbeitbare Aufgaben'!Z19))</f>
        <v>1</v>
      </c>
      <c r="BE19">
        <f>IF(AA19="",1,COUNTIF(Trainingsplan!$AA$12:$AA$133,'bearbeitbare Aufgaben'!AA19))</f>
        <v>1</v>
      </c>
      <c r="BF19">
        <f>IF(AB19="",1,COUNTIF(Trainingsplan!$AA$12:$AA$133,'bearbeitbare Aufgaben'!AB19))</f>
        <v>1</v>
      </c>
      <c r="BG19">
        <f>IF(AC19="",1,COUNTIF(Trainingsplan!$AA$12:$AA$133,'bearbeitbare Aufgaben'!AC19))</f>
        <v>1</v>
      </c>
      <c r="BH19">
        <f>IF(AD19="",1,COUNTIF(Trainingsplan!$AA$12:$AA$133,'bearbeitbare Aufgaben'!AD19))</f>
        <v>1</v>
      </c>
      <c r="BI19">
        <f>IF(AE19="",1,COUNTIF(Trainingsplan!$AA$12:$AA$133,'bearbeitbare Aufgaben'!AE19))</f>
        <v>1</v>
      </c>
      <c r="BJ19">
        <f>IF(AF19="",1,COUNTIF(Trainingsplan!$AA$12:$AA$133,'bearbeitbare Aufgaben'!AF19))</f>
        <v>1</v>
      </c>
      <c r="BL19">
        <f t="shared" si="1"/>
        <v>0</v>
      </c>
    </row>
    <row r="20" spans="1:64" x14ac:dyDescent="0.25">
      <c r="B20" t="s">
        <v>169</v>
      </c>
      <c r="C20" s="33">
        <v>231</v>
      </c>
      <c r="D20" s="33">
        <v>231</v>
      </c>
      <c r="E20" s="33">
        <v>231</v>
      </c>
      <c r="F20" s="33">
        <v>231</v>
      </c>
      <c r="G20" s="33">
        <v>235</v>
      </c>
      <c r="H20" s="33">
        <v>232</v>
      </c>
      <c r="I20" s="33">
        <v>231</v>
      </c>
      <c r="J20" s="33">
        <v>242</v>
      </c>
      <c r="K20" s="33"/>
      <c r="L20" s="33"/>
      <c r="M20" s="33"/>
      <c r="N20" s="33"/>
      <c r="O20" s="33"/>
      <c r="P20" s="33"/>
      <c r="Q20" s="33"/>
      <c r="R20" s="33"/>
      <c r="S20" s="33"/>
      <c r="T20" s="33"/>
      <c r="U20" s="33"/>
      <c r="AG20">
        <f>IF(C20="",1,COUNTIF(Trainingsplan!$AA$12:$AA$133,'bearbeitbare Aufgaben'!C20))</f>
        <v>0</v>
      </c>
      <c r="AH20">
        <f>IF(D20="",1,COUNTIF(Trainingsplan!$AA$12:$AA$133,'bearbeitbare Aufgaben'!D20))</f>
        <v>0</v>
      </c>
      <c r="AI20">
        <f>IF(E20="",1,COUNTIF(Trainingsplan!$AA$12:$AA$133,'bearbeitbare Aufgaben'!E20))</f>
        <v>0</v>
      </c>
      <c r="AJ20">
        <f>IF(F20="",1,COUNTIF(Trainingsplan!$AA$12:$AA$133,'bearbeitbare Aufgaben'!F20))</f>
        <v>0</v>
      </c>
      <c r="AK20">
        <f>IF(G20="",1,COUNTIF(Trainingsplan!$AA$12:$AA$133,'bearbeitbare Aufgaben'!G20))</f>
        <v>0</v>
      </c>
      <c r="AL20">
        <f>IF(H20="",1,COUNTIF(Trainingsplan!$AA$12:$AA$133,'bearbeitbare Aufgaben'!H20))</f>
        <v>0</v>
      </c>
      <c r="AM20">
        <f>IF(I20="",1,COUNTIF(Trainingsplan!$AA$12:$AA$133,'bearbeitbare Aufgaben'!I20))</f>
        <v>0</v>
      </c>
      <c r="AN20">
        <f>IF(J20="",1,COUNTIF(Trainingsplan!$AA$12:$AA$133,'bearbeitbare Aufgaben'!J20))</f>
        <v>0</v>
      </c>
      <c r="AO20">
        <f>IF(K20="",1,COUNTIF(Trainingsplan!$AA$12:$AA$133,'bearbeitbare Aufgaben'!K20))</f>
        <v>1</v>
      </c>
      <c r="AP20">
        <f>IF(L20="",1,COUNTIF(Trainingsplan!$AA$12:$AA$133,'bearbeitbare Aufgaben'!L20))</f>
        <v>1</v>
      </c>
      <c r="AQ20">
        <f>IF(M20="",1,COUNTIF(Trainingsplan!$AA$12:$AA$133,'bearbeitbare Aufgaben'!M20))</f>
        <v>1</v>
      </c>
      <c r="AR20">
        <f>IF(N20="",1,COUNTIF(Trainingsplan!$AA$12:$AA$133,'bearbeitbare Aufgaben'!N20))</f>
        <v>1</v>
      </c>
      <c r="AS20">
        <f>IF(O20="",1,COUNTIF(Trainingsplan!$AA$12:$AA$133,'bearbeitbare Aufgaben'!O20))</f>
        <v>1</v>
      </c>
      <c r="AT20">
        <f>IF(P20="",1,COUNTIF(Trainingsplan!$AA$12:$AA$133,'bearbeitbare Aufgaben'!P20))</f>
        <v>1</v>
      </c>
      <c r="AU20">
        <f>IF(Q20="",1,COUNTIF(Trainingsplan!$AA$12:$AA$133,'bearbeitbare Aufgaben'!Q20))</f>
        <v>1</v>
      </c>
      <c r="AV20">
        <f>IF(R20="",1,COUNTIF(Trainingsplan!$AA$12:$AA$133,'bearbeitbare Aufgaben'!R20))</f>
        <v>1</v>
      </c>
      <c r="AW20">
        <f>IF(S20="",1,COUNTIF(Trainingsplan!$AA$12:$AA$133,'bearbeitbare Aufgaben'!S20))</f>
        <v>1</v>
      </c>
      <c r="AX20">
        <f>IF(T20="",1,COUNTIF(Trainingsplan!$AA$12:$AA$133,'bearbeitbare Aufgaben'!T20))</f>
        <v>1</v>
      </c>
      <c r="AY20">
        <f>IF(U20="",1,COUNTIF(Trainingsplan!$AA$12:$AA$133,'bearbeitbare Aufgaben'!U20))</f>
        <v>1</v>
      </c>
      <c r="AZ20">
        <f>IF(V20="",1,COUNTIF(Trainingsplan!$AA$12:$AA$133,'bearbeitbare Aufgaben'!V20))</f>
        <v>1</v>
      </c>
      <c r="BA20">
        <f>IF(W20="",1,COUNTIF(Trainingsplan!$AA$12:$AA$133,'bearbeitbare Aufgaben'!W20))</f>
        <v>1</v>
      </c>
      <c r="BB20">
        <f>IF(X20="",1,COUNTIF(Trainingsplan!$AA$12:$AA$133,'bearbeitbare Aufgaben'!X20))</f>
        <v>1</v>
      </c>
      <c r="BC20">
        <f>IF(Y20="",1,COUNTIF(Trainingsplan!$AA$12:$AA$133,'bearbeitbare Aufgaben'!Y20))</f>
        <v>1</v>
      </c>
      <c r="BD20">
        <f>IF(Z20="",1,COUNTIF(Trainingsplan!$AA$12:$AA$133,'bearbeitbare Aufgaben'!Z20))</f>
        <v>1</v>
      </c>
      <c r="BE20">
        <f>IF(AA20="",1,COUNTIF(Trainingsplan!$AA$12:$AA$133,'bearbeitbare Aufgaben'!AA20))</f>
        <v>1</v>
      </c>
      <c r="BF20">
        <f>IF(AB20="",1,COUNTIF(Trainingsplan!$AA$12:$AA$133,'bearbeitbare Aufgaben'!AB20))</f>
        <v>1</v>
      </c>
      <c r="BG20">
        <f>IF(AC20="",1,COUNTIF(Trainingsplan!$AA$12:$AA$133,'bearbeitbare Aufgaben'!AC20))</f>
        <v>1</v>
      </c>
      <c r="BH20">
        <f>IF(AD20="",1,COUNTIF(Trainingsplan!$AA$12:$AA$133,'bearbeitbare Aufgaben'!AD20))</f>
        <v>1</v>
      </c>
      <c r="BI20">
        <f>IF(AE20="",1,COUNTIF(Trainingsplan!$AA$12:$AA$133,'bearbeitbare Aufgaben'!AE20))</f>
        <v>1</v>
      </c>
      <c r="BJ20">
        <f>IF(AF20="",1,COUNTIF(Trainingsplan!$AA$12:$AA$133,'bearbeitbare Aufgaben'!AF20))</f>
        <v>1</v>
      </c>
      <c r="BL20">
        <f t="shared" si="1"/>
        <v>0</v>
      </c>
    </row>
    <row r="21" spans="1:64" x14ac:dyDescent="0.25">
      <c r="A21" t="s">
        <v>184</v>
      </c>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BL21">
        <f>PRODUCT(BL22:BL28)</f>
        <v>0</v>
      </c>
    </row>
    <row r="22" spans="1:64" x14ac:dyDescent="0.25">
      <c r="B22" t="s">
        <v>28</v>
      </c>
      <c r="C22" s="33">
        <v>15</v>
      </c>
      <c r="D22" s="33">
        <v>14</v>
      </c>
      <c r="E22" s="33">
        <v>16</v>
      </c>
      <c r="F22" s="33">
        <v>41</v>
      </c>
      <c r="G22" s="33">
        <v>43</v>
      </c>
      <c r="H22" s="33">
        <v>7</v>
      </c>
      <c r="I22" s="33">
        <v>41</v>
      </c>
      <c r="J22" s="33">
        <v>2</v>
      </c>
      <c r="K22" s="33">
        <v>29</v>
      </c>
      <c r="L22" s="33">
        <v>29</v>
      </c>
      <c r="M22" s="33">
        <v>124</v>
      </c>
      <c r="N22" s="33">
        <v>108</v>
      </c>
      <c r="O22" s="33">
        <v>109</v>
      </c>
      <c r="P22" s="33">
        <v>108</v>
      </c>
      <c r="Q22" s="33">
        <v>109</v>
      </c>
      <c r="R22" s="33">
        <v>126</v>
      </c>
      <c r="S22" s="33">
        <v>101</v>
      </c>
      <c r="T22" s="33">
        <v>102</v>
      </c>
      <c r="U22" s="33" t="s">
        <v>105</v>
      </c>
      <c r="V22" s="33">
        <v>125</v>
      </c>
      <c r="W22" s="33">
        <v>109</v>
      </c>
      <c r="X22" s="33">
        <v>124</v>
      </c>
      <c r="Y22" t="s">
        <v>109</v>
      </c>
      <c r="Z22" s="33">
        <v>211</v>
      </c>
      <c r="AA22" s="33">
        <v>201</v>
      </c>
      <c r="AB22" s="33">
        <v>211</v>
      </c>
      <c r="AC22" s="33">
        <v>211</v>
      </c>
      <c r="AD22" s="33">
        <v>211</v>
      </c>
      <c r="AG22">
        <f>IF(C22="",1,COUNTIF(Trainingsplan!$AA$12:$AA$133,'bearbeitbare Aufgaben'!C22))</f>
        <v>0</v>
      </c>
      <c r="AH22">
        <f>IF(D22="",1,COUNTIF(Trainingsplan!$AA$12:$AA$133,'bearbeitbare Aufgaben'!D22))</f>
        <v>0</v>
      </c>
      <c r="AI22">
        <f>IF(E22="",1,COUNTIF(Trainingsplan!$AA$12:$AA$133,'bearbeitbare Aufgaben'!E22))</f>
        <v>0</v>
      </c>
      <c r="AJ22">
        <f>IF(F22="",1,COUNTIF(Trainingsplan!$AA$12:$AA$133,'bearbeitbare Aufgaben'!F22))</f>
        <v>0</v>
      </c>
      <c r="AK22">
        <f>IF(G22="",1,COUNTIF(Trainingsplan!$AA$12:$AA$133,'bearbeitbare Aufgaben'!G22))</f>
        <v>0</v>
      </c>
      <c r="AL22">
        <f>IF(H22="",1,COUNTIF(Trainingsplan!$AA$12:$AA$133,'bearbeitbare Aufgaben'!H22))</f>
        <v>0</v>
      </c>
      <c r="AM22">
        <f>IF(I22="",1,COUNTIF(Trainingsplan!$AA$12:$AA$133,'bearbeitbare Aufgaben'!I22))</f>
        <v>0</v>
      </c>
      <c r="AN22">
        <f>IF(J22="",1,COUNTIF(Trainingsplan!$AA$12:$AA$133,'bearbeitbare Aufgaben'!J22))</f>
        <v>0</v>
      </c>
      <c r="AO22">
        <f>IF(K22="",1,COUNTIF(Trainingsplan!$AA$12:$AA$133,'bearbeitbare Aufgaben'!K22))</f>
        <v>0</v>
      </c>
      <c r="AP22">
        <f>IF(L22="",1,COUNTIF(Trainingsplan!$AA$12:$AA$133,'bearbeitbare Aufgaben'!L22))</f>
        <v>0</v>
      </c>
      <c r="AQ22">
        <f>IF(M22="",1,COUNTIF(Trainingsplan!$AA$12:$AA$133,'bearbeitbare Aufgaben'!M22))</f>
        <v>0</v>
      </c>
      <c r="AR22">
        <f>IF(N22="",1,COUNTIF(Trainingsplan!$AA$12:$AA$133,'bearbeitbare Aufgaben'!N22))</f>
        <v>0</v>
      </c>
      <c r="AS22">
        <f>IF(O22="",1,COUNTIF(Trainingsplan!$AA$12:$AA$133,'bearbeitbare Aufgaben'!O22))</f>
        <v>0</v>
      </c>
      <c r="AT22">
        <f>IF(P22="",1,COUNTIF(Trainingsplan!$AA$12:$AA$133,'bearbeitbare Aufgaben'!P22))</f>
        <v>0</v>
      </c>
      <c r="AU22">
        <f>IF(Q22="",1,COUNTIF(Trainingsplan!$AA$12:$AA$133,'bearbeitbare Aufgaben'!Q22))</f>
        <v>0</v>
      </c>
      <c r="AV22">
        <f>IF(R22="",1,COUNTIF(Trainingsplan!$AA$12:$AA$133,'bearbeitbare Aufgaben'!R22))</f>
        <v>0</v>
      </c>
      <c r="AW22">
        <f>IF(S22="",1,COUNTIF(Trainingsplan!$AA$12:$AA$133,'bearbeitbare Aufgaben'!S22))</f>
        <v>0</v>
      </c>
      <c r="AX22">
        <f>IF(T22="",1,COUNTIF(Trainingsplan!$AA$12:$AA$133,'bearbeitbare Aufgaben'!T22))</f>
        <v>0</v>
      </c>
      <c r="AY22">
        <f>IF(U22="",1,COUNTIF(Trainingsplan!$AA$12:$AA$133,'bearbeitbare Aufgaben'!U22))</f>
        <v>0</v>
      </c>
      <c r="AZ22">
        <f>IF(V22="",1,COUNTIF(Trainingsplan!$AA$12:$AA$133,'bearbeitbare Aufgaben'!V22))</f>
        <v>0</v>
      </c>
      <c r="BA22">
        <f>IF(W22="",1,COUNTIF(Trainingsplan!$AA$12:$AA$133,'bearbeitbare Aufgaben'!W22))</f>
        <v>0</v>
      </c>
      <c r="BB22">
        <f>IF(X22="",1,COUNTIF(Trainingsplan!$AA$12:$AA$133,'bearbeitbare Aufgaben'!X22))</f>
        <v>0</v>
      </c>
      <c r="BC22">
        <f>IF(Y22="",1,COUNTIF(Trainingsplan!$AA$12:$AA$133,'bearbeitbare Aufgaben'!Y22))</f>
        <v>0</v>
      </c>
      <c r="BD22">
        <f>IF(Z22="",1,COUNTIF(Trainingsplan!$AA$12:$AA$133,'bearbeitbare Aufgaben'!Z22))</f>
        <v>0</v>
      </c>
      <c r="BE22">
        <f>IF(AA22="",1,COUNTIF(Trainingsplan!$AA$12:$AA$133,'bearbeitbare Aufgaben'!AA22))</f>
        <v>0</v>
      </c>
      <c r="BF22">
        <f>IF(AB22="",1,COUNTIF(Trainingsplan!$AA$12:$AA$133,'bearbeitbare Aufgaben'!AB22))</f>
        <v>0</v>
      </c>
      <c r="BG22">
        <f>IF(AC22="",1,COUNTIF(Trainingsplan!$AA$12:$AA$133,'bearbeitbare Aufgaben'!AC22))</f>
        <v>0</v>
      </c>
      <c r="BH22">
        <f>IF(AD22="",1,COUNTIF(Trainingsplan!$AA$12:$AA$133,'bearbeitbare Aufgaben'!AD22))</f>
        <v>0</v>
      </c>
      <c r="BI22">
        <f>IF(AE22="",1,COUNTIF(Trainingsplan!$AA$12:$AA$133,'bearbeitbare Aufgaben'!AE22))</f>
        <v>1</v>
      </c>
      <c r="BJ22">
        <f>IF(AF22="",1,COUNTIF(Trainingsplan!$AA$12:$AA$133,'bearbeitbare Aufgaben'!AF22))</f>
        <v>1</v>
      </c>
      <c r="BL22">
        <f t="shared" ref="BL22:BL28" si="2">PRODUCT(AG22:BJ22)</f>
        <v>0</v>
      </c>
    </row>
    <row r="23" spans="1:64" x14ac:dyDescent="0.25">
      <c r="B23" t="s">
        <v>146</v>
      </c>
      <c r="C23" s="33">
        <v>29</v>
      </c>
      <c r="D23" s="33">
        <v>2</v>
      </c>
      <c r="E23" s="33">
        <v>11</v>
      </c>
      <c r="F23" s="33">
        <v>2</v>
      </c>
      <c r="G23" s="33">
        <v>23</v>
      </c>
      <c r="H23" s="33">
        <v>21</v>
      </c>
      <c r="I23" s="33">
        <v>7</v>
      </c>
      <c r="J23" s="33">
        <v>41</v>
      </c>
      <c r="K23" s="33">
        <v>51</v>
      </c>
      <c r="L23" s="33"/>
      <c r="M23" s="33"/>
      <c r="N23" s="33"/>
      <c r="O23" s="33"/>
      <c r="P23" s="33"/>
      <c r="Q23" s="33"/>
      <c r="R23" s="33"/>
      <c r="S23" s="33"/>
      <c r="T23" s="33"/>
      <c r="U23" s="33"/>
      <c r="AG23">
        <f>IF(C23="",1,COUNTIF(Trainingsplan!$AA$12:$AA$133,'bearbeitbare Aufgaben'!C23))</f>
        <v>0</v>
      </c>
      <c r="AH23">
        <f>IF(D23="",1,COUNTIF(Trainingsplan!$AA$12:$AA$133,'bearbeitbare Aufgaben'!D23))</f>
        <v>0</v>
      </c>
      <c r="AI23">
        <f>IF(E23="",1,COUNTIF(Trainingsplan!$AA$12:$AA$133,'bearbeitbare Aufgaben'!E23))</f>
        <v>0</v>
      </c>
      <c r="AJ23">
        <f>IF(F23="",1,COUNTIF(Trainingsplan!$AA$12:$AA$133,'bearbeitbare Aufgaben'!F23))</f>
        <v>0</v>
      </c>
      <c r="AK23">
        <f>IF(G23="",1,COUNTIF(Trainingsplan!$AA$12:$AA$133,'bearbeitbare Aufgaben'!G23))</f>
        <v>0</v>
      </c>
      <c r="AL23">
        <f>IF(H23="",1,COUNTIF(Trainingsplan!$AA$12:$AA$133,'bearbeitbare Aufgaben'!H23))</f>
        <v>0</v>
      </c>
      <c r="AM23">
        <f>IF(I23="",1,COUNTIF(Trainingsplan!$AA$12:$AA$133,'bearbeitbare Aufgaben'!I23))</f>
        <v>0</v>
      </c>
      <c r="AN23">
        <f>IF(J23="",1,COUNTIF(Trainingsplan!$AA$12:$AA$133,'bearbeitbare Aufgaben'!J23))</f>
        <v>0</v>
      </c>
      <c r="AO23">
        <f>IF(K23="",1,COUNTIF(Trainingsplan!$AA$12:$AA$133,'bearbeitbare Aufgaben'!K23))</f>
        <v>0</v>
      </c>
      <c r="AP23">
        <f>IF(L23="",1,COUNTIF(Trainingsplan!$AA$12:$AA$133,'bearbeitbare Aufgaben'!L23))</f>
        <v>1</v>
      </c>
      <c r="AQ23">
        <f>IF(M23="",1,COUNTIF(Trainingsplan!$AA$12:$AA$133,'bearbeitbare Aufgaben'!M23))</f>
        <v>1</v>
      </c>
      <c r="AR23">
        <f>IF(N23="",1,COUNTIF(Trainingsplan!$AA$12:$AA$133,'bearbeitbare Aufgaben'!N23))</f>
        <v>1</v>
      </c>
      <c r="AS23">
        <f>IF(O23="",1,COUNTIF(Trainingsplan!$AA$12:$AA$133,'bearbeitbare Aufgaben'!O23))</f>
        <v>1</v>
      </c>
      <c r="AT23">
        <f>IF(P23="",1,COUNTIF(Trainingsplan!$AA$12:$AA$133,'bearbeitbare Aufgaben'!P23))</f>
        <v>1</v>
      </c>
      <c r="AU23">
        <f>IF(Q23="",1,COUNTIF(Trainingsplan!$AA$12:$AA$133,'bearbeitbare Aufgaben'!Q23))</f>
        <v>1</v>
      </c>
      <c r="AV23">
        <f>IF(R23="",1,COUNTIF(Trainingsplan!$AA$12:$AA$133,'bearbeitbare Aufgaben'!R23))</f>
        <v>1</v>
      </c>
      <c r="AW23">
        <f>IF(S23="",1,COUNTIF(Trainingsplan!$AA$12:$AA$133,'bearbeitbare Aufgaben'!S23))</f>
        <v>1</v>
      </c>
      <c r="AX23">
        <f>IF(T23="",1,COUNTIF(Trainingsplan!$AA$12:$AA$133,'bearbeitbare Aufgaben'!T23))</f>
        <v>1</v>
      </c>
      <c r="AY23">
        <f>IF(U23="",1,COUNTIF(Trainingsplan!$AA$12:$AA$133,'bearbeitbare Aufgaben'!U23))</f>
        <v>1</v>
      </c>
      <c r="AZ23">
        <f>IF(V23="",1,COUNTIF(Trainingsplan!$AA$12:$AA$133,'bearbeitbare Aufgaben'!V23))</f>
        <v>1</v>
      </c>
      <c r="BA23">
        <f>IF(W23="",1,COUNTIF(Trainingsplan!$AA$12:$AA$133,'bearbeitbare Aufgaben'!W23))</f>
        <v>1</v>
      </c>
      <c r="BB23">
        <f>IF(X23="",1,COUNTIF(Trainingsplan!$AA$12:$AA$133,'bearbeitbare Aufgaben'!X23))</f>
        <v>1</v>
      </c>
      <c r="BC23">
        <f>IF(Y23="",1,COUNTIF(Trainingsplan!$AA$12:$AA$133,'bearbeitbare Aufgaben'!Y23))</f>
        <v>1</v>
      </c>
      <c r="BD23">
        <f>IF(Z23="",1,COUNTIF(Trainingsplan!$AA$12:$AA$133,'bearbeitbare Aufgaben'!Z23))</f>
        <v>1</v>
      </c>
      <c r="BE23">
        <f>IF(AA23="",1,COUNTIF(Trainingsplan!$AA$12:$AA$133,'bearbeitbare Aufgaben'!AA23))</f>
        <v>1</v>
      </c>
      <c r="BF23">
        <f>IF(AB23="",1,COUNTIF(Trainingsplan!$AA$12:$AA$133,'bearbeitbare Aufgaben'!AB23))</f>
        <v>1</v>
      </c>
      <c r="BG23">
        <f>IF(AC23="",1,COUNTIF(Trainingsplan!$AA$12:$AA$133,'bearbeitbare Aufgaben'!AC23))</f>
        <v>1</v>
      </c>
      <c r="BH23">
        <f>IF(AD23="",1,COUNTIF(Trainingsplan!$AA$12:$AA$133,'bearbeitbare Aufgaben'!AD23))</f>
        <v>1</v>
      </c>
      <c r="BI23">
        <f>IF(AE23="",1,COUNTIF(Trainingsplan!$AA$12:$AA$133,'bearbeitbare Aufgaben'!AE23))</f>
        <v>1</v>
      </c>
      <c r="BJ23">
        <f>IF(AF23="",1,COUNTIF(Trainingsplan!$AA$12:$AA$133,'bearbeitbare Aufgaben'!AF23))</f>
        <v>1</v>
      </c>
      <c r="BL23">
        <f t="shared" si="2"/>
        <v>0</v>
      </c>
    </row>
    <row r="24" spans="1:64" x14ac:dyDescent="0.25">
      <c r="B24" t="s">
        <v>147</v>
      </c>
      <c r="C24" s="33">
        <v>29</v>
      </c>
      <c r="D24" s="33">
        <v>17</v>
      </c>
      <c r="E24" s="33">
        <v>7</v>
      </c>
      <c r="F24" s="33">
        <v>17</v>
      </c>
      <c r="G24" s="33">
        <v>57</v>
      </c>
      <c r="H24" s="33">
        <v>41</v>
      </c>
      <c r="I24" s="33">
        <v>17</v>
      </c>
      <c r="J24" s="33">
        <v>24</v>
      </c>
      <c r="K24" s="33">
        <v>25</v>
      </c>
      <c r="L24" s="33">
        <v>72</v>
      </c>
      <c r="M24" s="33">
        <v>2</v>
      </c>
      <c r="N24" s="33">
        <v>41</v>
      </c>
      <c r="O24" s="33">
        <v>41</v>
      </c>
      <c r="P24" s="33">
        <v>1</v>
      </c>
      <c r="Q24" s="33"/>
      <c r="R24" s="33"/>
      <c r="S24" s="33"/>
      <c r="T24" s="33"/>
      <c r="U24" s="33"/>
      <c r="AG24">
        <f>IF(C24="",1,COUNTIF(Trainingsplan!$AA$12:$AA$133,'bearbeitbare Aufgaben'!C24))</f>
        <v>0</v>
      </c>
      <c r="AH24">
        <f>IF(D24="",1,COUNTIF(Trainingsplan!$AA$12:$AA$133,'bearbeitbare Aufgaben'!D24))</f>
        <v>0</v>
      </c>
      <c r="AI24">
        <f>IF(E24="",1,COUNTIF(Trainingsplan!$AA$12:$AA$133,'bearbeitbare Aufgaben'!E24))</f>
        <v>0</v>
      </c>
      <c r="AJ24">
        <f>IF(F24="",1,COUNTIF(Trainingsplan!$AA$12:$AA$133,'bearbeitbare Aufgaben'!F24))</f>
        <v>0</v>
      </c>
      <c r="AK24">
        <f>IF(G24="",1,COUNTIF(Trainingsplan!$AA$12:$AA$133,'bearbeitbare Aufgaben'!G24))</f>
        <v>0</v>
      </c>
      <c r="AL24">
        <f>IF(H24="",1,COUNTIF(Trainingsplan!$AA$12:$AA$133,'bearbeitbare Aufgaben'!H24))</f>
        <v>0</v>
      </c>
      <c r="AM24">
        <f>IF(I24="",1,COUNTIF(Trainingsplan!$AA$12:$AA$133,'bearbeitbare Aufgaben'!I24))</f>
        <v>0</v>
      </c>
      <c r="AN24">
        <f>IF(J24="",1,COUNTIF(Trainingsplan!$AA$12:$AA$133,'bearbeitbare Aufgaben'!J24))</f>
        <v>0</v>
      </c>
      <c r="AO24">
        <f>IF(K24="",1,COUNTIF(Trainingsplan!$AA$12:$AA$133,'bearbeitbare Aufgaben'!K24))</f>
        <v>0</v>
      </c>
      <c r="AP24">
        <f>IF(L24="",1,COUNTIF(Trainingsplan!$AA$12:$AA$133,'bearbeitbare Aufgaben'!L24))</f>
        <v>0</v>
      </c>
      <c r="AQ24">
        <f>IF(M24="",1,COUNTIF(Trainingsplan!$AA$12:$AA$133,'bearbeitbare Aufgaben'!M24))</f>
        <v>0</v>
      </c>
      <c r="AR24">
        <f>IF(N24="",1,COUNTIF(Trainingsplan!$AA$12:$AA$133,'bearbeitbare Aufgaben'!N24))</f>
        <v>0</v>
      </c>
      <c r="AS24">
        <f>IF(O24="",1,COUNTIF(Trainingsplan!$AA$12:$AA$133,'bearbeitbare Aufgaben'!O24))</f>
        <v>0</v>
      </c>
      <c r="AT24">
        <f>IF(P24="",1,COUNTIF(Trainingsplan!$AA$12:$AA$133,'bearbeitbare Aufgaben'!P24))</f>
        <v>0</v>
      </c>
      <c r="AU24">
        <f>IF(Q24="",1,COUNTIF(Trainingsplan!$AA$12:$AA$133,'bearbeitbare Aufgaben'!Q24))</f>
        <v>1</v>
      </c>
      <c r="AV24">
        <f>IF(R24="",1,COUNTIF(Trainingsplan!$AA$12:$AA$133,'bearbeitbare Aufgaben'!R24))</f>
        <v>1</v>
      </c>
      <c r="AW24">
        <f>IF(S24="",1,COUNTIF(Trainingsplan!$AA$12:$AA$133,'bearbeitbare Aufgaben'!S24))</f>
        <v>1</v>
      </c>
      <c r="AX24">
        <f>IF(T24="",1,COUNTIF(Trainingsplan!$AA$12:$AA$133,'bearbeitbare Aufgaben'!T24))</f>
        <v>1</v>
      </c>
      <c r="AY24">
        <f>IF(U24="",1,COUNTIF(Trainingsplan!$AA$12:$AA$133,'bearbeitbare Aufgaben'!U24))</f>
        <v>1</v>
      </c>
      <c r="AZ24">
        <f>IF(V24="",1,COUNTIF(Trainingsplan!$AA$12:$AA$133,'bearbeitbare Aufgaben'!V24))</f>
        <v>1</v>
      </c>
      <c r="BA24">
        <f>IF(W24="",1,COUNTIF(Trainingsplan!$AA$12:$AA$133,'bearbeitbare Aufgaben'!W24))</f>
        <v>1</v>
      </c>
      <c r="BB24">
        <f>IF(X24="",1,COUNTIF(Trainingsplan!$AA$12:$AA$133,'bearbeitbare Aufgaben'!X24))</f>
        <v>1</v>
      </c>
      <c r="BC24">
        <f>IF(Y24="",1,COUNTIF(Trainingsplan!$AA$12:$AA$133,'bearbeitbare Aufgaben'!Y24))</f>
        <v>1</v>
      </c>
      <c r="BD24">
        <f>IF(Z24="",1,COUNTIF(Trainingsplan!$AA$12:$AA$133,'bearbeitbare Aufgaben'!Z24))</f>
        <v>1</v>
      </c>
      <c r="BE24">
        <f>IF(AA24="",1,COUNTIF(Trainingsplan!$AA$12:$AA$133,'bearbeitbare Aufgaben'!AA24))</f>
        <v>1</v>
      </c>
      <c r="BF24">
        <f>IF(AB24="",1,COUNTIF(Trainingsplan!$AA$12:$AA$133,'bearbeitbare Aufgaben'!AB24))</f>
        <v>1</v>
      </c>
      <c r="BG24">
        <f>IF(AC24="",1,COUNTIF(Trainingsplan!$AA$12:$AA$133,'bearbeitbare Aufgaben'!AC24))</f>
        <v>1</v>
      </c>
      <c r="BH24">
        <f>IF(AD24="",1,COUNTIF(Trainingsplan!$AA$12:$AA$133,'bearbeitbare Aufgaben'!AD24))</f>
        <v>1</v>
      </c>
      <c r="BI24">
        <f>IF(AE24="",1,COUNTIF(Trainingsplan!$AA$12:$AA$133,'bearbeitbare Aufgaben'!AE24))</f>
        <v>1</v>
      </c>
      <c r="BJ24">
        <f>IF(AF24="",1,COUNTIF(Trainingsplan!$AA$12:$AA$133,'bearbeitbare Aufgaben'!AF24))</f>
        <v>1</v>
      </c>
      <c r="BL24">
        <f t="shared" si="2"/>
        <v>0</v>
      </c>
    </row>
    <row r="25" spans="1:64" x14ac:dyDescent="0.25">
      <c r="B25" t="s">
        <v>166</v>
      </c>
      <c r="C25" s="33">
        <v>101</v>
      </c>
      <c r="D25" s="33">
        <v>108</v>
      </c>
      <c r="E25" s="33">
        <v>102</v>
      </c>
      <c r="F25" s="33">
        <v>131</v>
      </c>
      <c r="G25" s="33">
        <v>102</v>
      </c>
      <c r="H25" s="33">
        <v>163</v>
      </c>
      <c r="I25" s="33">
        <v>124</v>
      </c>
      <c r="J25" s="33">
        <v>121</v>
      </c>
      <c r="K25" s="33" t="s">
        <v>26</v>
      </c>
      <c r="L25" s="33">
        <v>101</v>
      </c>
      <c r="M25" s="33">
        <v>102</v>
      </c>
      <c r="N25" s="33">
        <v>109</v>
      </c>
      <c r="O25" s="33">
        <v>121</v>
      </c>
      <c r="P25" s="33">
        <v>125</v>
      </c>
      <c r="Q25" s="33">
        <v>101</v>
      </c>
      <c r="R25" s="33">
        <v>109</v>
      </c>
      <c r="S25" s="33">
        <v>124</v>
      </c>
      <c r="T25" s="33">
        <v>162</v>
      </c>
      <c r="U25" s="33"/>
      <c r="AG25">
        <f>IF(C25="",1,COUNTIF(Trainingsplan!$AA$12:$AA$133,'bearbeitbare Aufgaben'!C25))</f>
        <v>0</v>
      </c>
      <c r="AH25">
        <f>IF(D25="",1,COUNTIF(Trainingsplan!$AA$12:$AA$133,'bearbeitbare Aufgaben'!D25))</f>
        <v>0</v>
      </c>
      <c r="AI25">
        <f>IF(E25="",1,COUNTIF(Trainingsplan!$AA$12:$AA$133,'bearbeitbare Aufgaben'!E25))</f>
        <v>0</v>
      </c>
      <c r="AJ25">
        <f>IF(F25="",1,COUNTIF(Trainingsplan!$AA$12:$AA$133,'bearbeitbare Aufgaben'!F25))</f>
        <v>0</v>
      </c>
      <c r="AK25">
        <f>IF(G25="",1,COUNTIF(Trainingsplan!$AA$12:$AA$133,'bearbeitbare Aufgaben'!G25))</f>
        <v>0</v>
      </c>
      <c r="AL25">
        <f>IF(H25="",1,COUNTIF(Trainingsplan!$AA$12:$AA$133,'bearbeitbare Aufgaben'!H25))</f>
        <v>0</v>
      </c>
      <c r="AM25">
        <f>IF(I25="",1,COUNTIF(Trainingsplan!$AA$12:$AA$133,'bearbeitbare Aufgaben'!I25))</f>
        <v>0</v>
      </c>
      <c r="AN25">
        <f>IF(J25="",1,COUNTIF(Trainingsplan!$AA$12:$AA$133,'bearbeitbare Aufgaben'!J25))</f>
        <v>0</v>
      </c>
      <c r="AO25">
        <f>IF(K25="",1,COUNTIF(Trainingsplan!$AA$12:$AA$133,'bearbeitbare Aufgaben'!K25))</f>
        <v>0</v>
      </c>
      <c r="AP25">
        <f>IF(L25="",1,COUNTIF(Trainingsplan!$AA$12:$AA$133,'bearbeitbare Aufgaben'!L25))</f>
        <v>0</v>
      </c>
      <c r="AQ25">
        <f>IF(M25="",1,COUNTIF(Trainingsplan!$AA$12:$AA$133,'bearbeitbare Aufgaben'!M25))</f>
        <v>0</v>
      </c>
      <c r="AR25">
        <f>IF(N25="",1,COUNTIF(Trainingsplan!$AA$12:$AA$133,'bearbeitbare Aufgaben'!N25))</f>
        <v>0</v>
      </c>
      <c r="AS25">
        <f>IF(O25="",1,COUNTIF(Trainingsplan!$AA$12:$AA$133,'bearbeitbare Aufgaben'!O25))</f>
        <v>0</v>
      </c>
      <c r="AT25">
        <f>IF(P25="",1,COUNTIF(Trainingsplan!$AA$12:$AA$133,'bearbeitbare Aufgaben'!P25))</f>
        <v>0</v>
      </c>
      <c r="AU25">
        <f>IF(Q25="",1,COUNTIF(Trainingsplan!$AA$12:$AA$133,'bearbeitbare Aufgaben'!Q25))</f>
        <v>0</v>
      </c>
      <c r="AV25">
        <f>IF(R25="",1,COUNTIF(Trainingsplan!$AA$12:$AA$133,'bearbeitbare Aufgaben'!R25))</f>
        <v>0</v>
      </c>
      <c r="AW25">
        <f>IF(S25="",1,COUNTIF(Trainingsplan!$AA$12:$AA$133,'bearbeitbare Aufgaben'!S25))</f>
        <v>0</v>
      </c>
      <c r="AX25">
        <f>IF(T25="",1,COUNTIF(Trainingsplan!$AA$12:$AA$133,'bearbeitbare Aufgaben'!T25))</f>
        <v>0</v>
      </c>
      <c r="AY25">
        <f>IF(U25="",1,COUNTIF(Trainingsplan!$AA$12:$AA$133,'bearbeitbare Aufgaben'!U25))</f>
        <v>1</v>
      </c>
      <c r="AZ25">
        <f>IF(V25="",1,COUNTIF(Trainingsplan!$AA$12:$AA$133,'bearbeitbare Aufgaben'!V25))</f>
        <v>1</v>
      </c>
      <c r="BA25">
        <f>IF(W25="",1,COUNTIF(Trainingsplan!$AA$12:$AA$133,'bearbeitbare Aufgaben'!W25))</f>
        <v>1</v>
      </c>
      <c r="BB25">
        <f>IF(X25="",1,COUNTIF(Trainingsplan!$AA$12:$AA$133,'bearbeitbare Aufgaben'!X25))</f>
        <v>1</v>
      </c>
      <c r="BC25">
        <f>IF(Y25="",1,COUNTIF(Trainingsplan!$AA$12:$AA$133,'bearbeitbare Aufgaben'!Y25))</f>
        <v>1</v>
      </c>
      <c r="BD25">
        <f>IF(Z25="",1,COUNTIF(Trainingsplan!$AA$12:$AA$133,'bearbeitbare Aufgaben'!Z25))</f>
        <v>1</v>
      </c>
      <c r="BE25">
        <f>IF(AA25="",1,COUNTIF(Trainingsplan!$AA$12:$AA$133,'bearbeitbare Aufgaben'!AA25))</f>
        <v>1</v>
      </c>
      <c r="BF25">
        <f>IF(AB25="",1,COUNTIF(Trainingsplan!$AA$12:$AA$133,'bearbeitbare Aufgaben'!AB25))</f>
        <v>1</v>
      </c>
      <c r="BG25">
        <f>IF(AC25="",1,COUNTIF(Trainingsplan!$AA$12:$AA$133,'bearbeitbare Aufgaben'!AC25))</f>
        <v>1</v>
      </c>
      <c r="BH25">
        <f>IF(AD25="",1,COUNTIF(Trainingsplan!$AA$12:$AA$133,'bearbeitbare Aufgaben'!AD25))</f>
        <v>1</v>
      </c>
      <c r="BI25">
        <f>IF(AE25="",1,COUNTIF(Trainingsplan!$AA$12:$AA$133,'bearbeitbare Aufgaben'!AE25))</f>
        <v>1</v>
      </c>
      <c r="BJ25">
        <f>IF(AF25="",1,COUNTIF(Trainingsplan!$AA$12:$AA$133,'bearbeitbare Aufgaben'!AF25))</f>
        <v>1</v>
      </c>
      <c r="BL25">
        <f t="shared" si="2"/>
        <v>0</v>
      </c>
    </row>
    <row r="26" spans="1:64" x14ac:dyDescent="0.25">
      <c r="B26" t="s">
        <v>167</v>
      </c>
      <c r="C26" s="33">
        <v>126</v>
      </c>
      <c r="D26" s="33">
        <v>108</v>
      </c>
      <c r="E26" s="33" t="s">
        <v>109</v>
      </c>
      <c r="F26" s="33">
        <v>126</v>
      </c>
      <c r="G26" s="33">
        <v>126</v>
      </c>
      <c r="H26" s="33">
        <v>102</v>
      </c>
      <c r="I26" s="33">
        <v>3</v>
      </c>
      <c r="J26" s="33">
        <v>2</v>
      </c>
      <c r="K26" s="33">
        <v>162</v>
      </c>
      <c r="L26" s="33">
        <v>5</v>
      </c>
      <c r="M26" s="33">
        <v>2</v>
      </c>
      <c r="N26" s="33">
        <v>124</v>
      </c>
      <c r="O26" s="33"/>
      <c r="P26" s="33"/>
      <c r="Q26" s="33"/>
      <c r="R26" s="33"/>
      <c r="S26" s="33"/>
      <c r="T26" s="33"/>
      <c r="U26" s="33"/>
      <c r="AG26">
        <f>IF(C26="",1,COUNTIF(Trainingsplan!$AA$12:$AA$133,'bearbeitbare Aufgaben'!C26))</f>
        <v>0</v>
      </c>
      <c r="AH26">
        <f>IF(D26="",1,COUNTIF(Trainingsplan!$AA$12:$AA$133,'bearbeitbare Aufgaben'!D26))</f>
        <v>0</v>
      </c>
      <c r="AI26">
        <f>IF(E26="",1,COUNTIF(Trainingsplan!$AA$12:$AA$133,'bearbeitbare Aufgaben'!E26))</f>
        <v>0</v>
      </c>
      <c r="AJ26">
        <f>IF(F26="",1,COUNTIF(Trainingsplan!$AA$12:$AA$133,'bearbeitbare Aufgaben'!F26))</f>
        <v>0</v>
      </c>
      <c r="AK26">
        <f>IF(G26="",1,COUNTIF(Trainingsplan!$AA$12:$AA$133,'bearbeitbare Aufgaben'!G26))</f>
        <v>0</v>
      </c>
      <c r="AL26">
        <f>IF(H26="",1,COUNTIF(Trainingsplan!$AA$12:$AA$133,'bearbeitbare Aufgaben'!H26))</f>
        <v>0</v>
      </c>
      <c r="AM26">
        <f>IF(I26="",1,COUNTIF(Trainingsplan!$AA$12:$AA$133,'bearbeitbare Aufgaben'!I26))</f>
        <v>0</v>
      </c>
      <c r="AN26">
        <f>IF(J26="",1,COUNTIF(Trainingsplan!$AA$12:$AA$133,'bearbeitbare Aufgaben'!J26))</f>
        <v>0</v>
      </c>
      <c r="AO26">
        <f>IF(K26="",1,COUNTIF(Trainingsplan!$AA$12:$AA$133,'bearbeitbare Aufgaben'!K26))</f>
        <v>0</v>
      </c>
      <c r="AP26">
        <f>IF(L26="",1,COUNTIF(Trainingsplan!$AA$12:$AA$133,'bearbeitbare Aufgaben'!L26))</f>
        <v>0</v>
      </c>
      <c r="AQ26">
        <f>IF(M26="",1,COUNTIF(Trainingsplan!$AA$12:$AA$133,'bearbeitbare Aufgaben'!M26))</f>
        <v>0</v>
      </c>
      <c r="AR26">
        <f>IF(N26="",1,COUNTIF(Trainingsplan!$AA$12:$AA$133,'bearbeitbare Aufgaben'!N26))</f>
        <v>0</v>
      </c>
      <c r="AS26">
        <f>IF(O26="",1,COUNTIF(Trainingsplan!$AA$12:$AA$133,'bearbeitbare Aufgaben'!O26))</f>
        <v>1</v>
      </c>
      <c r="AT26">
        <f>IF(P26="",1,COUNTIF(Trainingsplan!$AA$12:$AA$133,'bearbeitbare Aufgaben'!P26))</f>
        <v>1</v>
      </c>
      <c r="AU26">
        <f>IF(Q26="",1,COUNTIF(Trainingsplan!$AA$12:$AA$133,'bearbeitbare Aufgaben'!Q26))</f>
        <v>1</v>
      </c>
      <c r="AV26">
        <f>IF(R26="",1,COUNTIF(Trainingsplan!$AA$12:$AA$133,'bearbeitbare Aufgaben'!R26))</f>
        <v>1</v>
      </c>
      <c r="AW26">
        <f>IF(S26="",1,COUNTIF(Trainingsplan!$AA$12:$AA$133,'bearbeitbare Aufgaben'!S26))</f>
        <v>1</v>
      </c>
      <c r="AX26">
        <f>IF(T26="",1,COUNTIF(Trainingsplan!$AA$12:$AA$133,'bearbeitbare Aufgaben'!T26))</f>
        <v>1</v>
      </c>
      <c r="AY26">
        <f>IF(U26="",1,COUNTIF(Trainingsplan!$AA$12:$AA$133,'bearbeitbare Aufgaben'!U26))</f>
        <v>1</v>
      </c>
      <c r="AZ26">
        <f>IF(V26="",1,COUNTIF(Trainingsplan!$AA$12:$AA$133,'bearbeitbare Aufgaben'!V26))</f>
        <v>1</v>
      </c>
      <c r="BA26">
        <f>IF(W26="",1,COUNTIF(Trainingsplan!$AA$12:$AA$133,'bearbeitbare Aufgaben'!W26))</f>
        <v>1</v>
      </c>
      <c r="BB26">
        <f>IF(X26="",1,COUNTIF(Trainingsplan!$AA$12:$AA$133,'bearbeitbare Aufgaben'!X26))</f>
        <v>1</v>
      </c>
      <c r="BC26">
        <f>IF(Y26="",1,COUNTIF(Trainingsplan!$AA$12:$AA$133,'bearbeitbare Aufgaben'!Y26))</f>
        <v>1</v>
      </c>
      <c r="BD26">
        <f>IF(Z26="",1,COUNTIF(Trainingsplan!$AA$12:$AA$133,'bearbeitbare Aufgaben'!Z26))</f>
        <v>1</v>
      </c>
      <c r="BE26">
        <f>IF(AA26="",1,COUNTIF(Trainingsplan!$AA$12:$AA$133,'bearbeitbare Aufgaben'!AA26))</f>
        <v>1</v>
      </c>
      <c r="BF26">
        <f>IF(AB26="",1,COUNTIF(Trainingsplan!$AA$12:$AA$133,'bearbeitbare Aufgaben'!AB26))</f>
        <v>1</v>
      </c>
      <c r="BG26">
        <f>IF(AC26="",1,COUNTIF(Trainingsplan!$AA$12:$AA$133,'bearbeitbare Aufgaben'!AC26))</f>
        <v>1</v>
      </c>
      <c r="BH26">
        <f>IF(AD26="",1,COUNTIF(Trainingsplan!$AA$12:$AA$133,'bearbeitbare Aufgaben'!AD26))</f>
        <v>1</v>
      </c>
      <c r="BI26">
        <f>IF(AE26="",1,COUNTIF(Trainingsplan!$AA$12:$AA$133,'bearbeitbare Aufgaben'!AE26))</f>
        <v>1</v>
      </c>
      <c r="BJ26">
        <f>IF(AF26="",1,COUNTIF(Trainingsplan!$AA$12:$AA$133,'bearbeitbare Aufgaben'!AF26))</f>
        <v>1</v>
      </c>
      <c r="BL26">
        <f t="shared" si="2"/>
        <v>0</v>
      </c>
    </row>
    <row r="27" spans="1:64" x14ac:dyDescent="0.25">
      <c r="B27" t="s">
        <v>168</v>
      </c>
      <c r="C27" s="33">
        <v>231</v>
      </c>
      <c r="D27" s="33">
        <v>231</v>
      </c>
      <c r="E27" s="33">
        <v>235</v>
      </c>
      <c r="F27" s="33">
        <v>231</v>
      </c>
      <c r="G27" s="33">
        <v>241</v>
      </c>
      <c r="H27" s="33">
        <v>231</v>
      </c>
      <c r="I27" s="33">
        <v>221</v>
      </c>
      <c r="J27" s="33">
        <v>223</v>
      </c>
      <c r="K27" s="33">
        <v>1</v>
      </c>
      <c r="L27" s="33" t="s">
        <v>180</v>
      </c>
      <c r="M27" s="33"/>
      <c r="N27" s="33"/>
      <c r="O27" s="33"/>
      <c r="P27" s="33"/>
      <c r="Q27" s="33"/>
      <c r="R27" s="33"/>
      <c r="S27" s="33"/>
      <c r="T27" s="33"/>
      <c r="U27" s="33"/>
      <c r="AG27">
        <f>IF(C27="",1,COUNTIF(Trainingsplan!$AA$12:$AA$133,'bearbeitbare Aufgaben'!C27))</f>
        <v>0</v>
      </c>
      <c r="AH27">
        <f>IF(D27="",1,COUNTIF(Trainingsplan!$AA$12:$AA$133,'bearbeitbare Aufgaben'!D27))</f>
        <v>0</v>
      </c>
      <c r="AI27">
        <f>IF(E27="",1,COUNTIF(Trainingsplan!$AA$12:$AA$133,'bearbeitbare Aufgaben'!E27))</f>
        <v>0</v>
      </c>
      <c r="AJ27">
        <f>IF(F27="",1,COUNTIF(Trainingsplan!$AA$12:$AA$133,'bearbeitbare Aufgaben'!F27))</f>
        <v>0</v>
      </c>
      <c r="AK27">
        <f>IF(G27="",1,COUNTIF(Trainingsplan!$AA$12:$AA$133,'bearbeitbare Aufgaben'!G27))</f>
        <v>0</v>
      </c>
      <c r="AL27">
        <f>IF(H27="",1,COUNTIF(Trainingsplan!$AA$12:$AA$133,'bearbeitbare Aufgaben'!H27))</f>
        <v>0</v>
      </c>
      <c r="AM27">
        <f>IF(I27="",1,COUNTIF(Trainingsplan!$AA$12:$AA$133,'bearbeitbare Aufgaben'!I27))</f>
        <v>0</v>
      </c>
      <c r="AN27">
        <f>IF(J27="",1,COUNTIF(Trainingsplan!$AA$12:$AA$133,'bearbeitbare Aufgaben'!J27))</f>
        <v>0</v>
      </c>
      <c r="AO27">
        <f>IF(K27="",1,COUNTIF(Trainingsplan!$AA$12:$AA$133,'bearbeitbare Aufgaben'!K27))</f>
        <v>0</v>
      </c>
      <c r="AP27">
        <f>IF(L27="",1,COUNTIF(Trainingsplan!$AA$12:$AA$133,'bearbeitbare Aufgaben'!L27))</f>
        <v>0</v>
      </c>
      <c r="AQ27">
        <f>IF(M27="",1,COUNTIF(Trainingsplan!$AA$12:$AA$133,'bearbeitbare Aufgaben'!M27))</f>
        <v>1</v>
      </c>
      <c r="AR27">
        <f>IF(N27="",1,COUNTIF(Trainingsplan!$AA$12:$AA$133,'bearbeitbare Aufgaben'!N27))</f>
        <v>1</v>
      </c>
      <c r="AS27">
        <f>IF(O27="",1,COUNTIF(Trainingsplan!$AA$12:$AA$133,'bearbeitbare Aufgaben'!O27))</f>
        <v>1</v>
      </c>
      <c r="AT27">
        <f>IF(P27="",1,COUNTIF(Trainingsplan!$AA$12:$AA$133,'bearbeitbare Aufgaben'!P27))</f>
        <v>1</v>
      </c>
      <c r="AU27">
        <f>IF(Q27="",1,COUNTIF(Trainingsplan!$AA$12:$AA$133,'bearbeitbare Aufgaben'!Q27))</f>
        <v>1</v>
      </c>
      <c r="AV27">
        <f>IF(R27="",1,COUNTIF(Trainingsplan!$AA$12:$AA$133,'bearbeitbare Aufgaben'!R27))</f>
        <v>1</v>
      </c>
      <c r="AW27">
        <f>IF(S27="",1,COUNTIF(Trainingsplan!$AA$12:$AA$133,'bearbeitbare Aufgaben'!S27))</f>
        <v>1</v>
      </c>
      <c r="AX27">
        <f>IF(T27="",1,COUNTIF(Trainingsplan!$AA$12:$AA$133,'bearbeitbare Aufgaben'!T27))</f>
        <v>1</v>
      </c>
      <c r="AY27">
        <f>IF(U27="",1,COUNTIF(Trainingsplan!$AA$12:$AA$133,'bearbeitbare Aufgaben'!U27))</f>
        <v>1</v>
      </c>
      <c r="AZ27">
        <f>IF(V27="",1,COUNTIF(Trainingsplan!$AA$12:$AA$133,'bearbeitbare Aufgaben'!V27))</f>
        <v>1</v>
      </c>
      <c r="BA27">
        <f>IF(W27="",1,COUNTIF(Trainingsplan!$AA$12:$AA$133,'bearbeitbare Aufgaben'!W27))</f>
        <v>1</v>
      </c>
      <c r="BB27">
        <f>IF(X27="",1,COUNTIF(Trainingsplan!$AA$12:$AA$133,'bearbeitbare Aufgaben'!X27))</f>
        <v>1</v>
      </c>
      <c r="BC27">
        <f>IF(Y27="",1,COUNTIF(Trainingsplan!$AA$12:$AA$133,'bearbeitbare Aufgaben'!Y27))</f>
        <v>1</v>
      </c>
      <c r="BD27">
        <f>IF(Z27="",1,COUNTIF(Trainingsplan!$AA$12:$AA$133,'bearbeitbare Aufgaben'!Z27))</f>
        <v>1</v>
      </c>
      <c r="BE27">
        <f>IF(AA27="",1,COUNTIF(Trainingsplan!$AA$12:$AA$133,'bearbeitbare Aufgaben'!AA27))</f>
        <v>1</v>
      </c>
      <c r="BF27">
        <f>IF(AB27="",1,COUNTIF(Trainingsplan!$AA$12:$AA$133,'bearbeitbare Aufgaben'!AB27))</f>
        <v>1</v>
      </c>
      <c r="BG27">
        <f>IF(AC27="",1,COUNTIF(Trainingsplan!$AA$12:$AA$133,'bearbeitbare Aufgaben'!AC27))</f>
        <v>1</v>
      </c>
      <c r="BH27">
        <f>IF(AD27="",1,COUNTIF(Trainingsplan!$AA$12:$AA$133,'bearbeitbare Aufgaben'!AD27))</f>
        <v>1</v>
      </c>
      <c r="BI27">
        <f>IF(AE27="",1,COUNTIF(Trainingsplan!$AA$12:$AA$133,'bearbeitbare Aufgaben'!AE27))</f>
        <v>1</v>
      </c>
      <c r="BJ27">
        <f>IF(AF27="",1,COUNTIF(Trainingsplan!$AA$12:$AA$133,'bearbeitbare Aufgaben'!AF27))</f>
        <v>1</v>
      </c>
      <c r="BL27">
        <f t="shared" si="2"/>
        <v>0</v>
      </c>
    </row>
    <row r="28" spans="1:64" x14ac:dyDescent="0.25">
      <c r="B28" t="s">
        <v>169</v>
      </c>
      <c r="C28" s="33">
        <v>231</v>
      </c>
      <c r="D28" s="33">
        <v>231</v>
      </c>
      <c r="E28" s="33">
        <v>211</v>
      </c>
      <c r="F28" s="33">
        <v>232</v>
      </c>
      <c r="G28" s="33">
        <v>231</v>
      </c>
      <c r="H28" s="33" t="s">
        <v>180</v>
      </c>
      <c r="I28" s="33">
        <v>231</v>
      </c>
      <c r="J28" s="33">
        <v>242</v>
      </c>
      <c r="K28" s="33">
        <v>231</v>
      </c>
      <c r="L28" s="33"/>
      <c r="M28" s="33"/>
      <c r="N28" s="33"/>
      <c r="O28" s="33"/>
      <c r="P28" s="33"/>
      <c r="Q28" s="33"/>
      <c r="R28" s="33"/>
      <c r="S28" s="33"/>
      <c r="T28" s="33"/>
      <c r="U28" s="33"/>
      <c r="AG28">
        <f>IF(C28="",1,COUNTIF(Trainingsplan!$AA$12:$AA$133,'bearbeitbare Aufgaben'!C28))</f>
        <v>0</v>
      </c>
      <c r="AH28">
        <f>IF(D28="",1,COUNTIF(Trainingsplan!$AA$12:$AA$133,'bearbeitbare Aufgaben'!D28))</f>
        <v>0</v>
      </c>
      <c r="AI28">
        <f>IF(E28="",1,COUNTIF(Trainingsplan!$AA$12:$AA$133,'bearbeitbare Aufgaben'!E28))</f>
        <v>0</v>
      </c>
      <c r="AJ28">
        <f>IF(F28="",1,COUNTIF(Trainingsplan!$AA$12:$AA$133,'bearbeitbare Aufgaben'!F28))</f>
        <v>0</v>
      </c>
      <c r="AK28">
        <f>IF(G28="",1,COUNTIF(Trainingsplan!$AA$12:$AA$133,'bearbeitbare Aufgaben'!G28))</f>
        <v>0</v>
      </c>
      <c r="AL28">
        <f>IF(H28="",1,COUNTIF(Trainingsplan!$AA$12:$AA$133,'bearbeitbare Aufgaben'!H28))</f>
        <v>0</v>
      </c>
      <c r="AM28">
        <f>IF(I28="",1,COUNTIF(Trainingsplan!$AA$12:$AA$133,'bearbeitbare Aufgaben'!I28))</f>
        <v>0</v>
      </c>
      <c r="AN28">
        <f>IF(J28="",1,COUNTIF(Trainingsplan!$AA$12:$AA$133,'bearbeitbare Aufgaben'!J28))</f>
        <v>0</v>
      </c>
      <c r="AO28">
        <f>IF(K28="",1,COUNTIF(Trainingsplan!$AA$12:$AA$133,'bearbeitbare Aufgaben'!K28))</f>
        <v>0</v>
      </c>
      <c r="AP28">
        <f>IF(L28="",1,COUNTIF(Trainingsplan!$AA$12:$AA$133,'bearbeitbare Aufgaben'!L28))</f>
        <v>1</v>
      </c>
      <c r="AQ28">
        <f>IF(M28="",1,COUNTIF(Trainingsplan!$AA$12:$AA$133,'bearbeitbare Aufgaben'!M28))</f>
        <v>1</v>
      </c>
      <c r="AR28">
        <f>IF(N28="",1,COUNTIF(Trainingsplan!$AA$12:$AA$133,'bearbeitbare Aufgaben'!N28))</f>
        <v>1</v>
      </c>
      <c r="AS28">
        <f>IF(O28="",1,COUNTIF(Trainingsplan!$AA$12:$AA$133,'bearbeitbare Aufgaben'!O28))</f>
        <v>1</v>
      </c>
      <c r="AT28">
        <f>IF(P28="",1,COUNTIF(Trainingsplan!$AA$12:$AA$133,'bearbeitbare Aufgaben'!P28))</f>
        <v>1</v>
      </c>
      <c r="AU28">
        <f>IF(Q28="",1,COUNTIF(Trainingsplan!$AA$12:$AA$133,'bearbeitbare Aufgaben'!Q28))</f>
        <v>1</v>
      </c>
      <c r="AV28">
        <f>IF(R28="",1,COUNTIF(Trainingsplan!$AA$12:$AA$133,'bearbeitbare Aufgaben'!R28))</f>
        <v>1</v>
      </c>
      <c r="AW28">
        <f>IF(S28="",1,COUNTIF(Trainingsplan!$AA$12:$AA$133,'bearbeitbare Aufgaben'!S28))</f>
        <v>1</v>
      </c>
      <c r="AX28">
        <f>IF(T28="",1,COUNTIF(Trainingsplan!$AA$12:$AA$133,'bearbeitbare Aufgaben'!T28))</f>
        <v>1</v>
      </c>
      <c r="AY28">
        <f>IF(U28="",1,COUNTIF(Trainingsplan!$AA$12:$AA$133,'bearbeitbare Aufgaben'!U28))</f>
        <v>1</v>
      </c>
      <c r="AZ28">
        <f>IF(V28="",1,COUNTIF(Trainingsplan!$AA$12:$AA$133,'bearbeitbare Aufgaben'!V28))</f>
        <v>1</v>
      </c>
      <c r="BA28">
        <f>IF(W28="",1,COUNTIF(Trainingsplan!$AA$12:$AA$133,'bearbeitbare Aufgaben'!W28))</f>
        <v>1</v>
      </c>
      <c r="BB28">
        <f>IF(X28="",1,COUNTIF(Trainingsplan!$AA$12:$AA$133,'bearbeitbare Aufgaben'!X28))</f>
        <v>1</v>
      </c>
      <c r="BC28">
        <f>IF(Y28="",1,COUNTIF(Trainingsplan!$AA$12:$AA$133,'bearbeitbare Aufgaben'!Y28))</f>
        <v>1</v>
      </c>
      <c r="BD28">
        <f>IF(Z28="",1,COUNTIF(Trainingsplan!$AA$12:$AA$133,'bearbeitbare Aufgaben'!Z28))</f>
        <v>1</v>
      </c>
      <c r="BE28">
        <f>IF(AA28="",1,COUNTIF(Trainingsplan!$AA$12:$AA$133,'bearbeitbare Aufgaben'!AA28))</f>
        <v>1</v>
      </c>
      <c r="BF28">
        <f>IF(AB28="",1,COUNTIF(Trainingsplan!$AA$12:$AA$133,'bearbeitbare Aufgaben'!AB28))</f>
        <v>1</v>
      </c>
      <c r="BG28">
        <f>IF(AC28="",1,COUNTIF(Trainingsplan!$AA$12:$AA$133,'bearbeitbare Aufgaben'!AC28))</f>
        <v>1</v>
      </c>
      <c r="BH28">
        <f>IF(AD28="",1,COUNTIF(Trainingsplan!$AA$12:$AA$133,'bearbeitbare Aufgaben'!AD28))</f>
        <v>1</v>
      </c>
      <c r="BI28">
        <f>IF(AE28="",1,COUNTIF(Trainingsplan!$AA$12:$AA$133,'bearbeitbare Aufgaben'!AE28))</f>
        <v>1</v>
      </c>
      <c r="BJ28">
        <f>IF(AF28="",1,COUNTIF(Trainingsplan!$AA$12:$AA$133,'bearbeitbare Aufgaben'!AF28))</f>
        <v>1</v>
      </c>
      <c r="BL28">
        <f t="shared" si="2"/>
        <v>0</v>
      </c>
    </row>
    <row r="29" spans="1:64" x14ac:dyDescent="0.25">
      <c r="A29" t="s">
        <v>165</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BL29">
        <f>PRODUCT(BL30:BL36)</f>
        <v>0</v>
      </c>
    </row>
    <row r="30" spans="1:64" x14ac:dyDescent="0.25">
      <c r="B30" t="s">
        <v>28</v>
      </c>
      <c r="C30" s="33">
        <v>13</v>
      </c>
      <c r="D30" s="33">
        <v>14</v>
      </c>
      <c r="E30" s="33">
        <v>16</v>
      </c>
      <c r="F30" s="33">
        <v>7</v>
      </c>
      <c r="G30" s="33">
        <v>2</v>
      </c>
      <c r="H30" s="33">
        <v>7</v>
      </c>
      <c r="I30" s="33">
        <v>3</v>
      </c>
      <c r="J30" s="33">
        <v>51</v>
      </c>
      <c r="K30" s="33">
        <v>126</v>
      </c>
      <c r="L30" s="33">
        <v>125</v>
      </c>
      <c r="M30" s="33" t="s">
        <v>109</v>
      </c>
      <c r="N30" s="33">
        <v>121</v>
      </c>
      <c r="O30" s="33">
        <v>110</v>
      </c>
      <c r="P30" s="33">
        <v>211</v>
      </c>
      <c r="Q30" s="33"/>
      <c r="R30" s="33"/>
      <c r="S30" s="33"/>
      <c r="T30" s="33"/>
      <c r="U30" s="33"/>
      <c r="AG30">
        <f>IF(C30="",1,COUNTIF(Trainingsplan!$AA$12:$AA$133,'bearbeitbare Aufgaben'!C30))</f>
        <v>0</v>
      </c>
      <c r="AH30">
        <f>IF(D30="",1,COUNTIF(Trainingsplan!$AA$12:$AA$133,'bearbeitbare Aufgaben'!D30))</f>
        <v>0</v>
      </c>
      <c r="AI30">
        <f>IF(E30="",1,COUNTIF(Trainingsplan!$AA$12:$AA$133,'bearbeitbare Aufgaben'!E30))</f>
        <v>0</v>
      </c>
      <c r="AJ30">
        <f>IF(F30="",1,COUNTIF(Trainingsplan!$AA$12:$AA$133,'bearbeitbare Aufgaben'!F30))</f>
        <v>0</v>
      </c>
      <c r="AK30">
        <f>IF(G30="",1,COUNTIF(Trainingsplan!$AA$12:$AA$133,'bearbeitbare Aufgaben'!G30))</f>
        <v>0</v>
      </c>
      <c r="AL30">
        <f>IF(H30="",1,COUNTIF(Trainingsplan!$AA$12:$AA$133,'bearbeitbare Aufgaben'!H30))</f>
        <v>0</v>
      </c>
      <c r="AM30">
        <f>IF(I30="",1,COUNTIF(Trainingsplan!$AA$12:$AA$133,'bearbeitbare Aufgaben'!I30))</f>
        <v>0</v>
      </c>
      <c r="AN30">
        <f>IF(J30="",1,COUNTIF(Trainingsplan!$AA$12:$AA$133,'bearbeitbare Aufgaben'!J30))</f>
        <v>0</v>
      </c>
      <c r="AO30">
        <f>IF(K30="",1,COUNTIF(Trainingsplan!$AA$12:$AA$133,'bearbeitbare Aufgaben'!K30))</f>
        <v>0</v>
      </c>
      <c r="AP30">
        <f>IF(L30="",1,COUNTIF(Trainingsplan!$AA$12:$AA$133,'bearbeitbare Aufgaben'!L30))</f>
        <v>0</v>
      </c>
      <c r="AQ30">
        <f>IF(M30="",1,COUNTIF(Trainingsplan!$AA$12:$AA$133,'bearbeitbare Aufgaben'!M30))</f>
        <v>0</v>
      </c>
      <c r="AR30">
        <f>IF(N30="",1,COUNTIF(Trainingsplan!$AA$12:$AA$133,'bearbeitbare Aufgaben'!N30))</f>
        <v>0</v>
      </c>
      <c r="AS30">
        <f>IF(O30="",1,COUNTIF(Trainingsplan!$AA$12:$AA$133,'bearbeitbare Aufgaben'!O30))</f>
        <v>0</v>
      </c>
      <c r="AT30">
        <f>IF(P30="",1,COUNTIF(Trainingsplan!$AA$12:$AA$133,'bearbeitbare Aufgaben'!P30))</f>
        <v>0</v>
      </c>
      <c r="AU30">
        <f>IF(Q30="",1,COUNTIF(Trainingsplan!$AA$12:$AA$133,'bearbeitbare Aufgaben'!Q30))</f>
        <v>1</v>
      </c>
      <c r="AV30">
        <f>IF(R30="",1,COUNTIF(Trainingsplan!$AA$12:$AA$133,'bearbeitbare Aufgaben'!R30))</f>
        <v>1</v>
      </c>
      <c r="AW30">
        <f>IF(S30="",1,COUNTIF(Trainingsplan!$AA$12:$AA$133,'bearbeitbare Aufgaben'!S30))</f>
        <v>1</v>
      </c>
      <c r="AX30">
        <f>IF(T30="",1,COUNTIF(Trainingsplan!$AA$12:$AA$133,'bearbeitbare Aufgaben'!T30))</f>
        <v>1</v>
      </c>
      <c r="AY30">
        <f>IF(U30="",1,COUNTIF(Trainingsplan!$AA$12:$AA$133,'bearbeitbare Aufgaben'!U30))</f>
        <v>1</v>
      </c>
      <c r="AZ30">
        <f>IF(V30="",1,COUNTIF(Trainingsplan!$AA$12:$AA$133,'bearbeitbare Aufgaben'!V30))</f>
        <v>1</v>
      </c>
      <c r="BA30">
        <f>IF(W30="",1,COUNTIF(Trainingsplan!$AA$12:$AA$133,'bearbeitbare Aufgaben'!W30))</f>
        <v>1</v>
      </c>
      <c r="BB30">
        <f>IF(X30="",1,COUNTIF(Trainingsplan!$AA$12:$AA$133,'bearbeitbare Aufgaben'!X30))</f>
        <v>1</v>
      </c>
      <c r="BC30">
        <f>IF(Y30="",1,COUNTIF(Trainingsplan!$AA$12:$AA$133,'bearbeitbare Aufgaben'!Y30))</f>
        <v>1</v>
      </c>
      <c r="BD30">
        <f>IF(Z30="",1,COUNTIF(Trainingsplan!$AA$12:$AA$133,'bearbeitbare Aufgaben'!Z30))</f>
        <v>1</v>
      </c>
      <c r="BE30">
        <f>IF(AA30="",1,COUNTIF(Trainingsplan!$AA$12:$AA$133,'bearbeitbare Aufgaben'!AA30))</f>
        <v>1</v>
      </c>
      <c r="BF30">
        <f>IF(AB30="",1,COUNTIF(Trainingsplan!$AA$12:$AA$133,'bearbeitbare Aufgaben'!AB30))</f>
        <v>1</v>
      </c>
      <c r="BG30">
        <f>IF(AC30="",1,COUNTIF(Trainingsplan!$AA$12:$AA$133,'bearbeitbare Aufgaben'!AC30))</f>
        <v>1</v>
      </c>
      <c r="BH30">
        <f>IF(AD30="",1,COUNTIF(Trainingsplan!$AA$12:$AA$133,'bearbeitbare Aufgaben'!AD30))</f>
        <v>1</v>
      </c>
      <c r="BI30">
        <f>IF(AE30="",1,COUNTIF(Trainingsplan!$AA$12:$AA$133,'bearbeitbare Aufgaben'!AE30))</f>
        <v>1</v>
      </c>
      <c r="BJ30">
        <f>IF(AF30="",1,COUNTIF(Trainingsplan!$AA$12:$AA$133,'bearbeitbare Aufgaben'!AF30))</f>
        <v>1</v>
      </c>
      <c r="BL30">
        <f t="shared" ref="BL30" si="3">PRODUCT(AG30:BJ30)</f>
        <v>0</v>
      </c>
    </row>
    <row r="31" spans="1:64" x14ac:dyDescent="0.25">
      <c r="B31" t="s">
        <v>146</v>
      </c>
      <c r="C31" s="33">
        <v>82</v>
      </c>
      <c r="D31" s="33">
        <v>9</v>
      </c>
      <c r="E31" s="33">
        <v>12</v>
      </c>
      <c r="F31" s="33">
        <v>15</v>
      </c>
      <c r="G31" s="33">
        <v>16</v>
      </c>
      <c r="H31" s="33">
        <v>17</v>
      </c>
      <c r="I31" s="33">
        <v>82</v>
      </c>
      <c r="J31" s="33">
        <v>82</v>
      </c>
      <c r="K31" s="33">
        <v>63</v>
      </c>
      <c r="L31" s="33">
        <v>7</v>
      </c>
      <c r="M31" s="33">
        <v>24</v>
      </c>
      <c r="N31" s="33">
        <v>3</v>
      </c>
      <c r="O31" s="33">
        <v>3</v>
      </c>
      <c r="Q31" s="33"/>
      <c r="R31" s="33"/>
      <c r="S31" s="33"/>
      <c r="T31" s="33"/>
      <c r="U31" s="33"/>
      <c r="AG31">
        <f>IF(C31="",1,COUNTIF(Trainingsplan!$AA$12:$AA$133,'bearbeitbare Aufgaben'!C31))</f>
        <v>0</v>
      </c>
      <c r="AH31">
        <f>IF(D31="",1,COUNTIF(Trainingsplan!$AA$12:$AA$133,'bearbeitbare Aufgaben'!D31))</f>
        <v>0</v>
      </c>
      <c r="AI31">
        <f>IF(E31="",1,COUNTIF(Trainingsplan!$AA$12:$AA$133,'bearbeitbare Aufgaben'!E31))</f>
        <v>0</v>
      </c>
      <c r="AJ31">
        <f>IF(F31="",1,COUNTIF(Trainingsplan!$AA$12:$AA$133,'bearbeitbare Aufgaben'!F31))</f>
        <v>0</v>
      </c>
      <c r="AK31">
        <f>IF(G31="",1,COUNTIF(Trainingsplan!$AA$12:$AA$133,'bearbeitbare Aufgaben'!G31))</f>
        <v>0</v>
      </c>
      <c r="AL31">
        <f>IF(H31="",1,COUNTIF(Trainingsplan!$AA$12:$AA$133,'bearbeitbare Aufgaben'!H31))</f>
        <v>0</v>
      </c>
      <c r="AM31">
        <f>IF(I31="",1,COUNTIF(Trainingsplan!$AA$12:$AA$133,'bearbeitbare Aufgaben'!I31))</f>
        <v>0</v>
      </c>
      <c r="AN31">
        <f>IF(J31="",1,COUNTIF(Trainingsplan!$AA$12:$AA$133,'bearbeitbare Aufgaben'!J31))</f>
        <v>0</v>
      </c>
      <c r="AO31">
        <f>IF(K31="",1,COUNTIF(Trainingsplan!$AA$12:$AA$133,'bearbeitbare Aufgaben'!K31))</f>
        <v>0</v>
      </c>
      <c r="AP31">
        <f>IF(K31="",1,COUNTIF(Trainingsplan!$AA$12:$AA$133,'bearbeitbare Aufgaben'!K31))</f>
        <v>0</v>
      </c>
      <c r="AQ31">
        <f>IF(L31="",1,COUNTIF(Trainingsplan!$AA$12:$AA$133,'bearbeitbare Aufgaben'!L31))</f>
        <v>0</v>
      </c>
      <c r="AR31">
        <f>IF(M31="",1,COUNTIF(Trainingsplan!$AA$12:$AA$133,'bearbeitbare Aufgaben'!M31))</f>
        <v>0</v>
      </c>
      <c r="AS31">
        <f>IF(N31="",1,COUNTIF(Trainingsplan!$AA$12:$AA$133,'bearbeitbare Aufgaben'!N31))</f>
        <v>0</v>
      </c>
      <c r="AT31">
        <f>IF(O31="",1,COUNTIF(Trainingsplan!$AA$12:$AA$133,'bearbeitbare Aufgaben'!O31))</f>
        <v>0</v>
      </c>
      <c r="AU31">
        <f>IF(Q31="",1,COUNTIF(Trainingsplan!$AA$12:$AA$133,'bearbeitbare Aufgaben'!Q31))</f>
        <v>1</v>
      </c>
      <c r="AV31">
        <f>IF(R31="",1,COUNTIF(Trainingsplan!$AA$12:$AA$133,'bearbeitbare Aufgaben'!R31))</f>
        <v>1</v>
      </c>
      <c r="AW31">
        <f>IF(S31="",1,COUNTIF(Trainingsplan!$AA$12:$AA$133,'bearbeitbare Aufgaben'!S31))</f>
        <v>1</v>
      </c>
      <c r="AX31">
        <f>IF(T31="",1,COUNTIF(Trainingsplan!$AA$12:$AA$133,'bearbeitbare Aufgaben'!T31))</f>
        <v>1</v>
      </c>
      <c r="AY31">
        <f>IF(U31="",1,COUNTIF(Trainingsplan!$AA$12:$AA$133,'bearbeitbare Aufgaben'!U31))</f>
        <v>1</v>
      </c>
      <c r="AZ31">
        <f>IF(V31="",1,COUNTIF(Trainingsplan!$AA$12:$AA$133,'bearbeitbare Aufgaben'!V31))</f>
        <v>1</v>
      </c>
      <c r="BA31">
        <f>IF(W31="",1,COUNTIF(Trainingsplan!$AA$12:$AA$133,'bearbeitbare Aufgaben'!W31))</f>
        <v>1</v>
      </c>
      <c r="BB31">
        <f>IF(X31="",1,COUNTIF(Trainingsplan!$AA$12:$AA$133,'bearbeitbare Aufgaben'!X31))</f>
        <v>1</v>
      </c>
      <c r="BC31">
        <f>IF(Y31="",1,COUNTIF(Trainingsplan!$AA$12:$AA$133,'bearbeitbare Aufgaben'!Y31))</f>
        <v>1</v>
      </c>
      <c r="BD31">
        <f>IF(Z31="",1,COUNTIF(Trainingsplan!$AA$12:$AA$133,'bearbeitbare Aufgaben'!Z31))</f>
        <v>1</v>
      </c>
      <c r="BE31">
        <f>IF(AA31="",1,COUNTIF(Trainingsplan!$AA$12:$AA$133,'bearbeitbare Aufgaben'!AA31))</f>
        <v>1</v>
      </c>
      <c r="BF31">
        <f>IF(AB31="",1,COUNTIF(Trainingsplan!$AA$12:$AA$133,'bearbeitbare Aufgaben'!AB31))</f>
        <v>1</v>
      </c>
      <c r="BG31">
        <f>IF(AC31="",1,COUNTIF(Trainingsplan!$AA$12:$AA$133,'bearbeitbare Aufgaben'!AC31))</f>
        <v>1</v>
      </c>
      <c r="BH31">
        <f>IF(AD31="",1,COUNTIF(Trainingsplan!$AA$12:$AA$133,'bearbeitbare Aufgaben'!AD31))</f>
        <v>1</v>
      </c>
      <c r="BI31">
        <f>IF(AE31="",1,COUNTIF(Trainingsplan!$AA$12:$AA$133,'bearbeitbare Aufgaben'!AE31))</f>
        <v>1</v>
      </c>
      <c r="BJ31">
        <f>IF(AF31="",1,COUNTIF(Trainingsplan!$AA$12:$AA$133,'bearbeitbare Aufgaben'!AF31))</f>
        <v>1</v>
      </c>
      <c r="BL31">
        <f t="shared" ref="BL31:BL36" si="4">PRODUCT(AG31:BJ31)</f>
        <v>0</v>
      </c>
    </row>
    <row r="32" spans="1:64" x14ac:dyDescent="0.25">
      <c r="B32" t="s">
        <v>147</v>
      </c>
      <c r="C32" s="33">
        <v>82</v>
      </c>
      <c r="D32" s="33">
        <v>62</v>
      </c>
      <c r="E32" s="33">
        <v>11</v>
      </c>
      <c r="F32" s="33">
        <v>33</v>
      </c>
      <c r="G32" s="33"/>
      <c r="H32" s="33"/>
      <c r="I32" s="33"/>
      <c r="J32" s="33"/>
      <c r="K32" s="33"/>
      <c r="L32" s="33"/>
      <c r="M32" s="33"/>
      <c r="N32" s="33"/>
      <c r="O32" s="33"/>
      <c r="P32" s="33"/>
      <c r="Q32" s="33"/>
      <c r="R32" s="33"/>
      <c r="S32" s="33"/>
      <c r="T32" s="33"/>
      <c r="U32" s="33"/>
      <c r="AG32">
        <f>IF(C32="",1,COUNTIF(Trainingsplan!$AA$12:$AA$133,'bearbeitbare Aufgaben'!C32))</f>
        <v>0</v>
      </c>
      <c r="AH32">
        <f>IF(D32="",1,COUNTIF(Trainingsplan!$AA$12:$AA$133,'bearbeitbare Aufgaben'!D32))</f>
        <v>0</v>
      </c>
      <c r="AI32">
        <f>IF(E32="",1,COUNTIF(Trainingsplan!$AA$12:$AA$133,'bearbeitbare Aufgaben'!E32))</f>
        <v>0</v>
      </c>
      <c r="AJ32">
        <f>IF(F32="",1,COUNTIF(Trainingsplan!$AA$12:$AA$133,'bearbeitbare Aufgaben'!F32))</f>
        <v>0</v>
      </c>
      <c r="AK32">
        <f>IF(G32="",1,COUNTIF(Trainingsplan!$AA$12:$AA$133,'bearbeitbare Aufgaben'!G32))</f>
        <v>1</v>
      </c>
      <c r="AL32">
        <f>IF(H32="",1,COUNTIF(Trainingsplan!$AA$12:$AA$133,'bearbeitbare Aufgaben'!H32))</f>
        <v>1</v>
      </c>
      <c r="AM32">
        <f>IF(I32="",1,COUNTIF(Trainingsplan!$AA$12:$AA$133,'bearbeitbare Aufgaben'!I32))</f>
        <v>1</v>
      </c>
      <c r="AN32">
        <f>IF(J32="",1,COUNTIF(Trainingsplan!$AA$12:$AA$133,'bearbeitbare Aufgaben'!J32))</f>
        <v>1</v>
      </c>
      <c r="AO32">
        <f>IF(K32="",1,COUNTIF(Trainingsplan!$AA$12:$AA$133,'bearbeitbare Aufgaben'!K32))</f>
        <v>1</v>
      </c>
      <c r="AP32">
        <f>IF(L32="",1,COUNTIF(Trainingsplan!$AA$12:$AA$133,'bearbeitbare Aufgaben'!L32))</f>
        <v>1</v>
      </c>
      <c r="AQ32">
        <f>IF(M32="",1,COUNTIF(Trainingsplan!$AA$12:$AA$133,'bearbeitbare Aufgaben'!M32))</f>
        <v>1</v>
      </c>
      <c r="AR32">
        <f>IF(N32="",1,COUNTIF(Trainingsplan!$AA$12:$AA$133,'bearbeitbare Aufgaben'!N32))</f>
        <v>1</v>
      </c>
      <c r="AS32">
        <f>IF(O32="",1,COUNTIF(Trainingsplan!$AA$12:$AA$133,'bearbeitbare Aufgaben'!O32))</f>
        <v>1</v>
      </c>
      <c r="AT32">
        <f>IF(P32="",1,COUNTIF(Trainingsplan!$AA$12:$AA$133,'bearbeitbare Aufgaben'!P32))</f>
        <v>1</v>
      </c>
      <c r="AU32">
        <f>IF(Q32="",1,COUNTIF(Trainingsplan!$AA$12:$AA$133,'bearbeitbare Aufgaben'!Q32))</f>
        <v>1</v>
      </c>
      <c r="AV32">
        <f>IF(R32="",1,COUNTIF(Trainingsplan!$AA$12:$AA$133,'bearbeitbare Aufgaben'!R32))</f>
        <v>1</v>
      </c>
      <c r="AW32">
        <f>IF(S32="",1,COUNTIF(Trainingsplan!$AA$12:$AA$133,'bearbeitbare Aufgaben'!S32))</f>
        <v>1</v>
      </c>
      <c r="AX32">
        <f>IF(T32="",1,COUNTIF(Trainingsplan!$AA$12:$AA$133,'bearbeitbare Aufgaben'!T32))</f>
        <v>1</v>
      </c>
      <c r="AY32">
        <f>IF(U32="",1,COUNTIF(Trainingsplan!$AA$12:$AA$133,'bearbeitbare Aufgaben'!U32))</f>
        <v>1</v>
      </c>
      <c r="AZ32">
        <f>IF(V32="",1,COUNTIF(Trainingsplan!$AA$12:$AA$133,'bearbeitbare Aufgaben'!V32))</f>
        <v>1</v>
      </c>
      <c r="BA32">
        <f>IF(W32="",1,COUNTIF(Trainingsplan!$AA$12:$AA$133,'bearbeitbare Aufgaben'!W32))</f>
        <v>1</v>
      </c>
      <c r="BB32">
        <f>IF(X32="",1,COUNTIF(Trainingsplan!$AA$12:$AA$133,'bearbeitbare Aufgaben'!X32))</f>
        <v>1</v>
      </c>
      <c r="BC32">
        <f>IF(Y32="",1,COUNTIF(Trainingsplan!$AA$12:$AA$133,'bearbeitbare Aufgaben'!Y32))</f>
        <v>1</v>
      </c>
      <c r="BD32">
        <f>IF(Z32="",1,COUNTIF(Trainingsplan!$AA$12:$AA$133,'bearbeitbare Aufgaben'!Z32))</f>
        <v>1</v>
      </c>
      <c r="BE32">
        <f>IF(AA32="",1,COUNTIF(Trainingsplan!$AA$12:$AA$133,'bearbeitbare Aufgaben'!AA32))</f>
        <v>1</v>
      </c>
      <c r="BF32">
        <f>IF(AB32="",1,COUNTIF(Trainingsplan!$AA$12:$AA$133,'bearbeitbare Aufgaben'!AB32))</f>
        <v>1</v>
      </c>
      <c r="BG32">
        <f>IF(AC32="",1,COUNTIF(Trainingsplan!$AA$12:$AA$133,'bearbeitbare Aufgaben'!AC32))</f>
        <v>1</v>
      </c>
      <c r="BH32">
        <f>IF(AD32="",1,COUNTIF(Trainingsplan!$AA$12:$AA$133,'bearbeitbare Aufgaben'!AD32))</f>
        <v>1</v>
      </c>
      <c r="BI32">
        <f>IF(AE32="",1,COUNTIF(Trainingsplan!$AA$12:$AA$133,'bearbeitbare Aufgaben'!AE32))</f>
        <v>1</v>
      </c>
      <c r="BJ32">
        <f>IF(AF32="",1,COUNTIF(Trainingsplan!$AA$12:$AA$133,'bearbeitbare Aufgaben'!AF32))</f>
        <v>1</v>
      </c>
      <c r="BL32">
        <f t="shared" si="4"/>
        <v>0</v>
      </c>
    </row>
    <row r="33" spans="1:64" x14ac:dyDescent="0.25">
      <c r="B33" t="s">
        <v>166</v>
      </c>
      <c r="C33" s="33">
        <v>125</v>
      </c>
      <c r="D33" s="33">
        <v>10</v>
      </c>
      <c r="E33" s="33">
        <v>101</v>
      </c>
      <c r="F33" s="33">
        <v>109</v>
      </c>
      <c r="G33" s="33">
        <v>124</v>
      </c>
      <c r="H33" s="33">
        <v>101</v>
      </c>
      <c r="I33" s="33">
        <v>102</v>
      </c>
      <c r="J33" s="33">
        <v>163</v>
      </c>
      <c r="K33" s="33">
        <v>124</v>
      </c>
      <c r="L33" s="33">
        <v>121</v>
      </c>
      <c r="M33" s="33" t="s">
        <v>26</v>
      </c>
      <c r="N33" s="33">
        <v>102</v>
      </c>
      <c r="O33" s="33">
        <v>101</v>
      </c>
      <c r="P33" s="33">
        <v>102</v>
      </c>
      <c r="Q33" s="33">
        <v>105</v>
      </c>
      <c r="R33" s="33">
        <v>101</v>
      </c>
      <c r="S33" s="33">
        <v>102</v>
      </c>
      <c r="T33" s="33">
        <v>108</v>
      </c>
      <c r="U33" s="33">
        <v>162</v>
      </c>
      <c r="V33" t="s">
        <v>117</v>
      </c>
      <c r="W33" s="33">
        <v>105</v>
      </c>
      <c r="X33" s="33">
        <v>102</v>
      </c>
      <c r="Y33" s="33">
        <v>1</v>
      </c>
      <c r="AG33">
        <f>IF(C33="",1,COUNTIF(Trainingsplan!$AA$12:$AA$133,'bearbeitbare Aufgaben'!C33))</f>
        <v>0</v>
      </c>
      <c r="AH33">
        <f>IF(D33="",1,COUNTIF(Trainingsplan!$AA$12:$AA$133,'bearbeitbare Aufgaben'!D33))</f>
        <v>0</v>
      </c>
      <c r="AI33">
        <f>IF(E33="",1,COUNTIF(Trainingsplan!$AA$12:$AA$133,'bearbeitbare Aufgaben'!E33))</f>
        <v>0</v>
      </c>
      <c r="AJ33">
        <f>IF(F33="",1,COUNTIF(Trainingsplan!$AA$12:$AA$133,'bearbeitbare Aufgaben'!F33))</f>
        <v>0</v>
      </c>
      <c r="AK33">
        <f>IF(G33="",1,COUNTIF(Trainingsplan!$AA$12:$AA$133,'bearbeitbare Aufgaben'!G33))</f>
        <v>0</v>
      </c>
      <c r="AL33">
        <f>IF(H33="",1,COUNTIF(Trainingsplan!$AA$12:$AA$133,'bearbeitbare Aufgaben'!H33))</f>
        <v>0</v>
      </c>
      <c r="AM33">
        <f>IF(I33="",1,COUNTIF(Trainingsplan!$AA$12:$AA$133,'bearbeitbare Aufgaben'!I33))</f>
        <v>0</v>
      </c>
      <c r="AN33">
        <f>IF(J33="",1,COUNTIF(Trainingsplan!$AA$12:$AA$133,'bearbeitbare Aufgaben'!J33))</f>
        <v>0</v>
      </c>
      <c r="AO33">
        <f>IF(K33="",1,COUNTIF(Trainingsplan!$AA$12:$AA$133,'bearbeitbare Aufgaben'!K33))</f>
        <v>0</v>
      </c>
      <c r="AP33">
        <f>IF(L33="",1,COUNTIF(Trainingsplan!$AA$12:$AA$133,'bearbeitbare Aufgaben'!L33))</f>
        <v>0</v>
      </c>
      <c r="AQ33">
        <f>IF(M33="",1,COUNTIF(Trainingsplan!$AA$12:$AA$133,'bearbeitbare Aufgaben'!M33))</f>
        <v>0</v>
      </c>
      <c r="AR33">
        <f>IF(N33="",1,COUNTIF(Trainingsplan!$AA$12:$AA$133,'bearbeitbare Aufgaben'!N33))</f>
        <v>0</v>
      </c>
      <c r="AS33">
        <f>IF(O33="",1,COUNTIF(Trainingsplan!$AA$12:$AA$133,'bearbeitbare Aufgaben'!O33))</f>
        <v>0</v>
      </c>
      <c r="AT33">
        <f>IF(P33="",1,COUNTIF(Trainingsplan!$AA$12:$AA$133,'bearbeitbare Aufgaben'!P33))</f>
        <v>0</v>
      </c>
      <c r="AU33">
        <f>IF(Q33="",1,COUNTIF(Trainingsplan!$AA$12:$AA$133,'bearbeitbare Aufgaben'!Q33))</f>
        <v>0</v>
      </c>
      <c r="AV33">
        <f>IF(R33="",1,COUNTIF(Trainingsplan!$AA$12:$AA$133,'bearbeitbare Aufgaben'!R33))</f>
        <v>0</v>
      </c>
      <c r="AW33">
        <f>IF(S33="",1,COUNTIF(Trainingsplan!$AA$12:$AA$133,'bearbeitbare Aufgaben'!S33))</f>
        <v>0</v>
      </c>
      <c r="AX33">
        <f>IF(T33="",1,COUNTIF(Trainingsplan!$AA$12:$AA$133,'bearbeitbare Aufgaben'!T33))</f>
        <v>0</v>
      </c>
      <c r="AY33">
        <f>IF(U33="",1,COUNTIF(Trainingsplan!$AA$12:$AA$133,'bearbeitbare Aufgaben'!U33))</f>
        <v>0</v>
      </c>
      <c r="AZ33">
        <f>IF(V33="",1,COUNTIF(Trainingsplan!$AA$12:$AA$133,'bearbeitbare Aufgaben'!V33))</f>
        <v>0</v>
      </c>
      <c r="BA33">
        <f>IF(W33="",1,COUNTIF(Trainingsplan!$AA$12:$AA$133,'bearbeitbare Aufgaben'!W33))</f>
        <v>0</v>
      </c>
      <c r="BB33">
        <f>IF(X33="",1,COUNTIF(Trainingsplan!$AA$12:$AA$133,'bearbeitbare Aufgaben'!X33))</f>
        <v>0</v>
      </c>
      <c r="BC33">
        <f>IF(Y33="",1,COUNTIF(Trainingsplan!$AA$12:$AA$133,'bearbeitbare Aufgaben'!Y33))</f>
        <v>0</v>
      </c>
      <c r="BD33">
        <f>IF(Z33="",1,COUNTIF(Trainingsplan!$AA$12:$AA$133,'bearbeitbare Aufgaben'!Z33))</f>
        <v>1</v>
      </c>
      <c r="BE33">
        <f>IF(AA33="",1,COUNTIF(Trainingsplan!$AA$12:$AA$133,'bearbeitbare Aufgaben'!AA33))</f>
        <v>1</v>
      </c>
      <c r="BF33">
        <f>IF(AB33="",1,COUNTIF(Trainingsplan!$AA$12:$AA$133,'bearbeitbare Aufgaben'!AB33))</f>
        <v>1</v>
      </c>
      <c r="BG33">
        <f>IF(AC33="",1,COUNTIF(Trainingsplan!$AA$12:$AA$133,'bearbeitbare Aufgaben'!AC33))</f>
        <v>1</v>
      </c>
      <c r="BH33">
        <f>IF(AD33="",1,COUNTIF(Trainingsplan!$AA$12:$AA$133,'bearbeitbare Aufgaben'!AD33))</f>
        <v>1</v>
      </c>
      <c r="BI33">
        <f>IF(AE33="",1,COUNTIF(Trainingsplan!$AA$12:$AA$133,'bearbeitbare Aufgaben'!AE33))</f>
        <v>1</v>
      </c>
      <c r="BJ33">
        <f>IF(AF33="",1,COUNTIF(Trainingsplan!$AA$12:$AA$133,'bearbeitbare Aufgaben'!AF33))</f>
        <v>1</v>
      </c>
      <c r="BL33">
        <f t="shared" si="4"/>
        <v>0</v>
      </c>
    </row>
    <row r="34" spans="1:64" x14ac:dyDescent="0.25">
      <c r="B34" t="s">
        <v>167</v>
      </c>
      <c r="C34" s="33">
        <v>102</v>
      </c>
      <c r="D34" s="33">
        <v>122</v>
      </c>
      <c r="E34" s="33">
        <v>101</v>
      </c>
      <c r="F34" s="33">
        <v>154</v>
      </c>
      <c r="G34" s="33">
        <v>142</v>
      </c>
      <c r="H34" s="33">
        <v>131</v>
      </c>
      <c r="I34" s="33">
        <v>10</v>
      </c>
      <c r="J34" s="33">
        <v>103</v>
      </c>
      <c r="K34" s="33">
        <v>103</v>
      </c>
      <c r="L34" s="33">
        <v>102</v>
      </c>
      <c r="M34" s="33">
        <v>102</v>
      </c>
      <c r="N34" s="33"/>
      <c r="O34" s="33"/>
      <c r="P34" s="33"/>
      <c r="Q34" s="33"/>
      <c r="R34" s="33"/>
      <c r="S34" s="33"/>
      <c r="T34" s="33"/>
      <c r="U34" s="33"/>
      <c r="AG34">
        <f>IF(C34="",1,COUNTIF(Trainingsplan!$AA$12:$AA$133,'bearbeitbare Aufgaben'!C34))</f>
        <v>0</v>
      </c>
      <c r="AH34">
        <f>IF(D34="",1,COUNTIF(Trainingsplan!$AA$12:$AA$133,'bearbeitbare Aufgaben'!D34))</f>
        <v>0</v>
      </c>
      <c r="AI34">
        <f>IF(E34="",1,COUNTIF(Trainingsplan!$AA$12:$AA$133,'bearbeitbare Aufgaben'!E34))</f>
        <v>0</v>
      </c>
      <c r="AJ34">
        <f>IF(F34="",1,COUNTIF(Trainingsplan!$AA$12:$AA$133,'bearbeitbare Aufgaben'!F34))</f>
        <v>0</v>
      </c>
      <c r="AK34">
        <f>IF(G34="",1,COUNTIF(Trainingsplan!$AA$12:$AA$133,'bearbeitbare Aufgaben'!G34))</f>
        <v>0</v>
      </c>
      <c r="AL34">
        <f>IF(H34="",1,COUNTIF(Trainingsplan!$AA$12:$AA$133,'bearbeitbare Aufgaben'!H34))</f>
        <v>0</v>
      </c>
      <c r="AM34">
        <f>IF(I34="",1,COUNTIF(Trainingsplan!$AA$12:$AA$133,'bearbeitbare Aufgaben'!I34))</f>
        <v>0</v>
      </c>
      <c r="AN34">
        <f>IF(J34="",1,COUNTIF(Trainingsplan!$AA$12:$AA$133,'bearbeitbare Aufgaben'!J34))</f>
        <v>0</v>
      </c>
      <c r="AO34">
        <f>IF(K34="",1,COUNTIF(Trainingsplan!$AA$12:$AA$133,'bearbeitbare Aufgaben'!K34))</f>
        <v>0</v>
      </c>
      <c r="AP34">
        <f>IF(L34="",1,COUNTIF(Trainingsplan!$AA$12:$AA$133,'bearbeitbare Aufgaben'!L34))</f>
        <v>0</v>
      </c>
      <c r="AQ34">
        <f>IF(M34="",1,COUNTIF(Trainingsplan!$AA$12:$AA$133,'bearbeitbare Aufgaben'!M34))</f>
        <v>0</v>
      </c>
      <c r="AR34">
        <f>IF(N34="",1,COUNTIF(Trainingsplan!$AA$12:$AA$133,'bearbeitbare Aufgaben'!N34))</f>
        <v>1</v>
      </c>
      <c r="AS34">
        <f>IF(O34="",1,COUNTIF(Trainingsplan!$AA$12:$AA$133,'bearbeitbare Aufgaben'!O34))</f>
        <v>1</v>
      </c>
      <c r="AT34">
        <f>IF(P34="",1,COUNTIF(Trainingsplan!$AA$12:$AA$133,'bearbeitbare Aufgaben'!P34))</f>
        <v>1</v>
      </c>
      <c r="AU34">
        <f>IF(Q34="",1,COUNTIF(Trainingsplan!$AA$12:$AA$133,'bearbeitbare Aufgaben'!Q34))</f>
        <v>1</v>
      </c>
      <c r="AV34">
        <f>IF(R34="",1,COUNTIF(Trainingsplan!$AA$12:$AA$133,'bearbeitbare Aufgaben'!R34))</f>
        <v>1</v>
      </c>
      <c r="AW34">
        <f>IF(S34="",1,COUNTIF(Trainingsplan!$AA$12:$AA$133,'bearbeitbare Aufgaben'!S34))</f>
        <v>1</v>
      </c>
      <c r="AX34">
        <f>IF(T34="",1,COUNTIF(Trainingsplan!$AA$12:$AA$133,'bearbeitbare Aufgaben'!T34))</f>
        <v>1</v>
      </c>
      <c r="AY34">
        <f>IF(U34="",1,COUNTIF(Trainingsplan!$AA$12:$AA$133,'bearbeitbare Aufgaben'!U34))</f>
        <v>1</v>
      </c>
      <c r="AZ34">
        <f>IF(V34="",1,COUNTIF(Trainingsplan!$AA$12:$AA$133,'bearbeitbare Aufgaben'!V34))</f>
        <v>1</v>
      </c>
      <c r="BA34">
        <f>IF(W34="",1,COUNTIF(Trainingsplan!$AA$12:$AA$133,'bearbeitbare Aufgaben'!W34))</f>
        <v>1</v>
      </c>
      <c r="BB34">
        <f>IF(X34="",1,COUNTIF(Trainingsplan!$AA$12:$AA$133,'bearbeitbare Aufgaben'!X34))</f>
        <v>1</v>
      </c>
      <c r="BC34">
        <f>IF(Y34="",1,COUNTIF(Trainingsplan!$AA$12:$AA$133,'bearbeitbare Aufgaben'!Y34))</f>
        <v>1</v>
      </c>
      <c r="BD34">
        <f>IF(Z34="",1,COUNTIF(Trainingsplan!$AA$12:$AA$133,'bearbeitbare Aufgaben'!Z34))</f>
        <v>1</v>
      </c>
      <c r="BE34">
        <f>IF(AA34="",1,COUNTIF(Trainingsplan!$AA$12:$AA$133,'bearbeitbare Aufgaben'!AA34))</f>
        <v>1</v>
      </c>
      <c r="BF34">
        <f>IF(AB34="",1,COUNTIF(Trainingsplan!$AA$12:$AA$133,'bearbeitbare Aufgaben'!AB34))</f>
        <v>1</v>
      </c>
      <c r="BG34">
        <f>IF(AC34="",1,COUNTIF(Trainingsplan!$AA$12:$AA$133,'bearbeitbare Aufgaben'!AC34))</f>
        <v>1</v>
      </c>
      <c r="BH34">
        <f>IF(AD34="",1,COUNTIF(Trainingsplan!$AA$12:$AA$133,'bearbeitbare Aufgaben'!AD34))</f>
        <v>1</v>
      </c>
      <c r="BI34">
        <f>IF(AE34="",1,COUNTIF(Trainingsplan!$AA$12:$AA$133,'bearbeitbare Aufgaben'!AE34))</f>
        <v>1</v>
      </c>
      <c r="BJ34">
        <f>IF(AF34="",1,COUNTIF(Trainingsplan!$AA$12:$AA$133,'bearbeitbare Aufgaben'!AF34))</f>
        <v>1</v>
      </c>
      <c r="BL34">
        <f t="shared" si="4"/>
        <v>0</v>
      </c>
    </row>
    <row r="35" spans="1:64" x14ac:dyDescent="0.25">
      <c r="B35" t="s">
        <v>168</v>
      </c>
      <c r="C35" s="33">
        <v>231</v>
      </c>
      <c r="D35" s="33">
        <v>231</v>
      </c>
      <c r="E35" s="33">
        <v>231</v>
      </c>
      <c r="F35" s="33" t="s">
        <v>182</v>
      </c>
      <c r="G35" s="33">
        <v>211</v>
      </c>
      <c r="H35" s="33">
        <v>242</v>
      </c>
      <c r="I35" s="33"/>
      <c r="J35" s="33"/>
      <c r="K35" s="33"/>
      <c r="L35" s="33"/>
      <c r="M35" s="33"/>
      <c r="N35" s="33"/>
      <c r="O35" s="33"/>
      <c r="P35" s="33"/>
      <c r="Q35" s="33"/>
      <c r="R35" s="33"/>
      <c r="S35" s="33"/>
      <c r="T35" s="33"/>
      <c r="U35" s="33"/>
      <c r="AG35">
        <f>IF(C35="",1,COUNTIF(Trainingsplan!$AA$12:$AA$133,'bearbeitbare Aufgaben'!C35))</f>
        <v>0</v>
      </c>
      <c r="AH35">
        <f>IF(D35="",1,COUNTIF(Trainingsplan!$AA$12:$AA$133,'bearbeitbare Aufgaben'!D35))</f>
        <v>0</v>
      </c>
      <c r="AI35">
        <f>IF(E35="",1,COUNTIF(Trainingsplan!$AA$12:$AA$133,'bearbeitbare Aufgaben'!E35))</f>
        <v>0</v>
      </c>
      <c r="AJ35">
        <f>IF(F35="",1,COUNTIF(Trainingsplan!$AA$12:$AA$133,'bearbeitbare Aufgaben'!F35))</f>
        <v>0</v>
      </c>
      <c r="AK35">
        <f>IF(G35="",1,COUNTIF(Trainingsplan!$AA$12:$AA$133,'bearbeitbare Aufgaben'!G35))</f>
        <v>0</v>
      </c>
      <c r="AL35">
        <f>IF(H35="",1,COUNTIF(Trainingsplan!$AA$12:$AA$133,'bearbeitbare Aufgaben'!H35))</f>
        <v>0</v>
      </c>
      <c r="AM35">
        <f>IF(I35="",1,COUNTIF(Trainingsplan!$AA$12:$AA$133,'bearbeitbare Aufgaben'!I35))</f>
        <v>1</v>
      </c>
      <c r="AN35">
        <f>IF(J35="",1,COUNTIF(Trainingsplan!$AA$12:$AA$133,'bearbeitbare Aufgaben'!J35))</f>
        <v>1</v>
      </c>
      <c r="AO35">
        <f>IF(K35="",1,COUNTIF(Trainingsplan!$AA$12:$AA$133,'bearbeitbare Aufgaben'!K35))</f>
        <v>1</v>
      </c>
      <c r="AP35">
        <f>IF(L35="",1,COUNTIF(Trainingsplan!$AA$12:$AA$133,'bearbeitbare Aufgaben'!L35))</f>
        <v>1</v>
      </c>
      <c r="AQ35">
        <f>IF(M35="",1,COUNTIF(Trainingsplan!$AA$12:$AA$133,'bearbeitbare Aufgaben'!M35))</f>
        <v>1</v>
      </c>
      <c r="AR35">
        <f>IF(N35="",1,COUNTIF(Trainingsplan!$AA$12:$AA$133,'bearbeitbare Aufgaben'!N35))</f>
        <v>1</v>
      </c>
      <c r="AS35">
        <f>IF(O35="",1,COUNTIF(Trainingsplan!$AA$12:$AA$133,'bearbeitbare Aufgaben'!O35))</f>
        <v>1</v>
      </c>
      <c r="AT35">
        <f>IF(P35="",1,COUNTIF(Trainingsplan!$AA$12:$AA$133,'bearbeitbare Aufgaben'!P35))</f>
        <v>1</v>
      </c>
      <c r="AU35">
        <f>IF(Q35="",1,COUNTIF(Trainingsplan!$AA$12:$AA$133,'bearbeitbare Aufgaben'!Q35))</f>
        <v>1</v>
      </c>
      <c r="AV35">
        <f>IF(R35="",1,COUNTIF(Trainingsplan!$AA$12:$AA$133,'bearbeitbare Aufgaben'!R35))</f>
        <v>1</v>
      </c>
      <c r="AW35">
        <f>IF(S35="",1,COUNTIF(Trainingsplan!$AA$12:$AA$133,'bearbeitbare Aufgaben'!S35))</f>
        <v>1</v>
      </c>
      <c r="AX35">
        <f>IF(T35="",1,COUNTIF(Trainingsplan!$AA$12:$AA$133,'bearbeitbare Aufgaben'!T35))</f>
        <v>1</v>
      </c>
      <c r="AY35">
        <f>IF(U35="",1,COUNTIF(Trainingsplan!$AA$12:$AA$133,'bearbeitbare Aufgaben'!U35))</f>
        <v>1</v>
      </c>
      <c r="AZ35">
        <f>IF(V35="",1,COUNTIF(Trainingsplan!$AA$12:$AA$133,'bearbeitbare Aufgaben'!V35))</f>
        <v>1</v>
      </c>
      <c r="BA35">
        <f>IF(W35="",1,COUNTIF(Trainingsplan!$AA$12:$AA$133,'bearbeitbare Aufgaben'!W35))</f>
        <v>1</v>
      </c>
      <c r="BB35">
        <f>IF(X35="",1,COUNTIF(Trainingsplan!$AA$12:$AA$133,'bearbeitbare Aufgaben'!X35))</f>
        <v>1</v>
      </c>
      <c r="BC35">
        <f>IF(Y35="",1,COUNTIF(Trainingsplan!$AA$12:$AA$133,'bearbeitbare Aufgaben'!Y35))</f>
        <v>1</v>
      </c>
      <c r="BD35">
        <f>IF(Z35="",1,COUNTIF(Trainingsplan!$AA$12:$AA$133,'bearbeitbare Aufgaben'!Z35))</f>
        <v>1</v>
      </c>
      <c r="BE35">
        <f>IF(AA35="",1,COUNTIF(Trainingsplan!$AA$12:$AA$133,'bearbeitbare Aufgaben'!AA35))</f>
        <v>1</v>
      </c>
      <c r="BF35">
        <f>IF(AB35="",1,COUNTIF(Trainingsplan!$AA$12:$AA$133,'bearbeitbare Aufgaben'!AB35))</f>
        <v>1</v>
      </c>
      <c r="BG35">
        <f>IF(AC35="",1,COUNTIF(Trainingsplan!$AA$12:$AA$133,'bearbeitbare Aufgaben'!AC35))</f>
        <v>1</v>
      </c>
      <c r="BH35">
        <f>IF(AD35="",1,COUNTIF(Trainingsplan!$AA$12:$AA$133,'bearbeitbare Aufgaben'!AD35))</f>
        <v>1</v>
      </c>
      <c r="BI35">
        <f>IF(AE35="",1,COUNTIF(Trainingsplan!$AA$12:$AA$133,'bearbeitbare Aufgaben'!AE35))</f>
        <v>1</v>
      </c>
      <c r="BJ35">
        <f>IF(AF35="",1,COUNTIF(Trainingsplan!$AA$12:$AA$133,'bearbeitbare Aufgaben'!AF35))</f>
        <v>1</v>
      </c>
      <c r="BL35">
        <f t="shared" si="4"/>
        <v>0</v>
      </c>
    </row>
    <row r="36" spans="1:64" x14ac:dyDescent="0.25">
      <c r="B36" t="s">
        <v>169</v>
      </c>
      <c r="C36" s="33">
        <v>231</v>
      </c>
      <c r="D36" s="33">
        <v>211</v>
      </c>
      <c r="E36" s="33">
        <v>211</v>
      </c>
      <c r="F36" s="33">
        <v>231</v>
      </c>
      <c r="G36" s="33">
        <v>235</v>
      </c>
      <c r="H36" s="33">
        <v>7</v>
      </c>
      <c r="I36" s="33">
        <v>221</v>
      </c>
      <c r="J36" s="33" t="s">
        <v>182</v>
      </c>
      <c r="K36" s="33">
        <v>4</v>
      </c>
      <c r="L36" s="33" t="s">
        <v>180</v>
      </c>
      <c r="M36" s="33">
        <v>231</v>
      </c>
      <c r="N36" s="33"/>
      <c r="O36" s="33"/>
      <c r="P36" s="33"/>
      <c r="Q36" s="33"/>
      <c r="R36" s="33"/>
      <c r="S36" s="33"/>
      <c r="T36" s="33"/>
      <c r="U36" s="33"/>
      <c r="AG36">
        <f>IF(C36="",1,COUNTIF(Trainingsplan!$AA$12:$AA$133,'bearbeitbare Aufgaben'!C36))</f>
        <v>0</v>
      </c>
      <c r="AH36">
        <f>IF(D36="",1,COUNTIF(Trainingsplan!$AA$12:$AA$133,'bearbeitbare Aufgaben'!D36))</f>
        <v>0</v>
      </c>
      <c r="AI36">
        <f>IF(E36="",1,COUNTIF(Trainingsplan!$AA$12:$AA$133,'bearbeitbare Aufgaben'!E36))</f>
        <v>0</v>
      </c>
      <c r="AJ36">
        <f>IF(F36="",1,COUNTIF(Trainingsplan!$AA$12:$AA$133,'bearbeitbare Aufgaben'!F36))</f>
        <v>0</v>
      </c>
      <c r="AK36">
        <f>IF(G36="",1,COUNTIF(Trainingsplan!$AA$12:$AA$133,'bearbeitbare Aufgaben'!G36))</f>
        <v>0</v>
      </c>
      <c r="AL36">
        <f>IF(H36="",1,COUNTIF(Trainingsplan!$AA$12:$AA$133,'bearbeitbare Aufgaben'!H36))</f>
        <v>0</v>
      </c>
      <c r="AM36">
        <f>IF(I36="",1,COUNTIF(Trainingsplan!$AA$12:$AA$133,'bearbeitbare Aufgaben'!I36))</f>
        <v>0</v>
      </c>
      <c r="AN36">
        <f>IF(J36="",1,COUNTIF(Trainingsplan!$AA$12:$AA$133,'bearbeitbare Aufgaben'!J36))</f>
        <v>0</v>
      </c>
      <c r="AO36">
        <f>IF(K36="",1,COUNTIF(Trainingsplan!$AA$12:$AA$133,'bearbeitbare Aufgaben'!K36))</f>
        <v>0</v>
      </c>
      <c r="AP36">
        <f>IF(L36="",1,COUNTIF(Trainingsplan!$AA$12:$AA$133,'bearbeitbare Aufgaben'!L36))</f>
        <v>0</v>
      </c>
      <c r="AQ36">
        <f>IF(M36="",1,COUNTIF(Trainingsplan!$AA$12:$AA$133,'bearbeitbare Aufgaben'!M36))</f>
        <v>0</v>
      </c>
      <c r="AR36">
        <f>IF(N36="",1,COUNTIF(Trainingsplan!$AA$12:$AA$133,'bearbeitbare Aufgaben'!N36))</f>
        <v>1</v>
      </c>
      <c r="AS36">
        <f>IF(O36="",1,COUNTIF(Trainingsplan!$AA$12:$AA$133,'bearbeitbare Aufgaben'!O36))</f>
        <v>1</v>
      </c>
      <c r="AT36">
        <f>IF(P36="",1,COUNTIF(Trainingsplan!$AA$12:$AA$133,'bearbeitbare Aufgaben'!P36))</f>
        <v>1</v>
      </c>
      <c r="AU36">
        <f>IF(Q36="",1,COUNTIF(Trainingsplan!$AA$12:$AA$133,'bearbeitbare Aufgaben'!Q36))</f>
        <v>1</v>
      </c>
      <c r="AV36">
        <f>IF(R36="",1,COUNTIF(Trainingsplan!$AA$12:$AA$133,'bearbeitbare Aufgaben'!R36))</f>
        <v>1</v>
      </c>
      <c r="AW36">
        <f>IF(S36="",1,COUNTIF(Trainingsplan!$AA$12:$AA$133,'bearbeitbare Aufgaben'!S36))</f>
        <v>1</v>
      </c>
      <c r="AX36">
        <f>IF(T36="",1,COUNTIF(Trainingsplan!$AA$12:$AA$133,'bearbeitbare Aufgaben'!T36))</f>
        <v>1</v>
      </c>
      <c r="AY36">
        <f>IF(U36="",1,COUNTIF(Trainingsplan!$AA$12:$AA$133,'bearbeitbare Aufgaben'!U36))</f>
        <v>1</v>
      </c>
      <c r="AZ36">
        <f>IF(V36="",1,COUNTIF(Trainingsplan!$AA$12:$AA$133,'bearbeitbare Aufgaben'!V36))</f>
        <v>1</v>
      </c>
      <c r="BA36">
        <f>IF(W36="",1,COUNTIF(Trainingsplan!$AA$12:$AA$133,'bearbeitbare Aufgaben'!W36))</f>
        <v>1</v>
      </c>
      <c r="BB36">
        <f>IF(X36="",1,COUNTIF(Trainingsplan!$AA$12:$AA$133,'bearbeitbare Aufgaben'!X36))</f>
        <v>1</v>
      </c>
      <c r="BC36">
        <f>IF(Y36="",1,COUNTIF(Trainingsplan!$AA$12:$AA$133,'bearbeitbare Aufgaben'!Y36))</f>
        <v>1</v>
      </c>
      <c r="BD36">
        <f>IF(Z36="",1,COUNTIF(Trainingsplan!$AA$12:$AA$133,'bearbeitbare Aufgaben'!Z36))</f>
        <v>1</v>
      </c>
      <c r="BE36">
        <f>IF(AA36="",1,COUNTIF(Trainingsplan!$AA$12:$AA$133,'bearbeitbare Aufgaben'!AA36))</f>
        <v>1</v>
      </c>
      <c r="BF36">
        <f>IF(AB36="",1,COUNTIF(Trainingsplan!$AA$12:$AA$133,'bearbeitbare Aufgaben'!AB36))</f>
        <v>1</v>
      </c>
      <c r="BG36">
        <f>IF(AC36="",1,COUNTIF(Trainingsplan!$AA$12:$AA$133,'bearbeitbare Aufgaben'!AC36))</f>
        <v>1</v>
      </c>
      <c r="BH36">
        <f>IF(AD36="",1,COUNTIF(Trainingsplan!$AA$12:$AA$133,'bearbeitbare Aufgaben'!AD36))</f>
        <v>1</v>
      </c>
      <c r="BI36">
        <f>IF(AE36="",1,COUNTIF(Trainingsplan!$AA$12:$AA$133,'bearbeitbare Aufgaben'!AE36))</f>
        <v>1</v>
      </c>
      <c r="BJ36">
        <f>IF(AF36="",1,COUNTIF(Trainingsplan!$AA$12:$AA$133,'bearbeitbare Aufgaben'!AF36))</f>
        <v>1</v>
      </c>
      <c r="BL36">
        <f t="shared" si="4"/>
        <v>0</v>
      </c>
    </row>
    <row r="38" spans="1:64" ht="29.25" customHeight="1" x14ac:dyDescent="0.25">
      <c r="A38" s="49" t="s">
        <v>193</v>
      </c>
      <c r="B38" s="49"/>
      <c r="C38" s="49"/>
      <c r="D38" s="49"/>
      <c r="E38" s="49"/>
      <c r="F38" s="49"/>
      <c r="G38" s="49"/>
      <c r="H38" s="49"/>
      <c r="I38" s="49"/>
      <c r="J38" s="49"/>
      <c r="K38" s="49"/>
    </row>
  </sheetData>
  <mergeCells count="3">
    <mergeCell ref="A38:K38"/>
    <mergeCell ref="C4:AF4"/>
    <mergeCell ref="A1:AF1"/>
  </mergeCells>
  <conditionalFormatting sqref="B30:B36">
    <cfRule type="expression" dxfId="25" priority="27">
      <formula>$BL30</formula>
    </cfRule>
  </conditionalFormatting>
  <conditionalFormatting sqref="A29">
    <cfRule type="expression" dxfId="24" priority="20">
      <formula>$BL29</formula>
    </cfRule>
  </conditionalFormatting>
  <conditionalFormatting sqref="B29">
    <cfRule type="expression" dxfId="23" priority="19">
      <formula>$BL29</formula>
    </cfRule>
  </conditionalFormatting>
  <conditionalFormatting sqref="B22:B28">
    <cfRule type="expression" dxfId="22" priority="18">
      <formula>$BL22</formula>
    </cfRule>
  </conditionalFormatting>
  <conditionalFormatting sqref="A21">
    <cfRule type="expression" dxfId="21" priority="13">
      <formula>$BL21</formula>
    </cfRule>
  </conditionalFormatting>
  <conditionalFormatting sqref="B21">
    <cfRule type="expression" dxfId="20" priority="12">
      <formula>$BL21</formula>
    </cfRule>
  </conditionalFormatting>
  <conditionalFormatting sqref="B14:B20">
    <cfRule type="expression" dxfId="19" priority="11">
      <formula>$BL14</formula>
    </cfRule>
  </conditionalFormatting>
  <conditionalFormatting sqref="A13">
    <cfRule type="expression" dxfId="18" priority="6">
      <formula>$BL13</formula>
    </cfRule>
  </conditionalFormatting>
  <conditionalFormatting sqref="B13">
    <cfRule type="expression" dxfId="17" priority="5">
      <formula>$BL13</formula>
    </cfRule>
  </conditionalFormatting>
  <conditionalFormatting sqref="B6:B12">
    <cfRule type="expression" dxfId="16" priority="4">
      <formula>$BL6</formula>
    </cfRule>
  </conditionalFormatting>
  <conditionalFormatting sqref="A5">
    <cfRule type="expression" dxfId="15" priority="3">
      <formula>$BL5</formula>
    </cfRule>
  </conditionalFormatting>
  <conditionalFormatting sqref="B5">
    <cfRule type="expression" dxfId="14" priority="2">
      <formula>$BL5</formula>
    </cfRule>
  </conditionalFormatting>
  <pageMargins left="0.7" right="0.7" top="0.78740157499999996" bottom="0.78740157499999996" header="0.3" footer="0.3"/>
  <pageSetup paperSize="9" scale="1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43" id="{30FE7306-AC52-4BA7-9356-503EA975834D}">
            <xm:f>COUNTIF(Trainingsplan!$AA$12:$AA$133,K31)</xm:f>
            <x14:dxf>
              <font>
                <color rgb="FF92D050"/>
              </font>
              <fill>
                <patternFill patternType="none">
                  <bgColor auto="1"/>
                </patternFill>
              </fill>
            </x14:dxf>
          </x14:cfRule>
          <xm:sqref>Q31:AF31 K31:O31</xm:sqref>
        </x14:conditionalFormatting>
        <x14:conditionalFormatting xmlns:xm="http://schemas.microsoft.com/office/excel/2006/main">
          <x14:cfRule type="expression" priority="26" id="{4C65EC53-FE7D-4B50-A3B1-7CE1E35DFF46}">
            <xm:f>COUNTIF(Trainingsplan!$AA$12:$AA$133,V30)</xm:f>
            <x14:dxf>
              <font>
                <color rgb="FF92D050"/>
              </font>
              <fill>
                <patternFill patternType="none">
                  <bgColor auto="1"/>
                </patternFill>
              </fill>
            </x14:dxf>
          </x14:cfRule>
          <xm:sqref>V30:AF30</xm:sqref>
        </x14:conditionalFormatting>
        <x14:conditionalFormatting xmlns:xm="http://schemas.microsoft.com/office/excel/2006/main">
          <x14:cfRule type="expression" priority="25" id="{085DB0B4-62DA-4594-9916-0C28162BE1D6}">
            <xm:f>COUNTIF(Trainingsplan!$AA$12:$AA$133,C31)</xm:f>
            <x14:dxf>
              <font>
                <color rgb="FF92D050"/>
              </font>
              <fill>
                <patternFill patternType="none">
                  <bgColor auto="1"/>
                </patternFill>
              </fill>
            </x14:dxf>
          </x14:cfRule>
          <xm:sqref>C32:AF36 C31:J31</xm:sqref>
        </x14:conditionalFormatting>
        <x14:conditionalFormatting xmlns:xm="http://schemas.microsoft.com/office/excel/2006/main">
          <x14:cfRule type="expression" priority="24" id="{ACF78AA2-30F6-473E-9F2B-B60953519058}">
            <xm:f>COUNTIF(Trainingsplan!$AA$12:$AA$133,C30)</xm:f>
            <x14:dxf>
              <font>
                <color rgb="FF92D050"/>
              </font>
              <fill>
                <patternFill patternType="none">
                  <bgColor auto="1"/>
                </patternFill>
              </fill>
            </x14:dxf>
          </x14:cfRule>
          <xm:sqref>C30</xm:sqref>
        </x14:conditionalFormatting>
        <x14:conditionalFormatting xmlns:xm="http://schemas.microsoft.com/office/excel/2006/main">
          <x14:cfRule type="expression" priority="23" id="{FDA7D0DD-1552-46B4-AE7A-2C958BADC3BB}">
            <xm:f>COUNTIF(Trainingsplan!$AA$12:$AA$133,D30)</xm:f>
            <x14:dxf>
              <font>
                <color rgb="FF92D050"/>
              </font>
              <fill>
                <patternFill patternType="none">
                  <bgColor auto="1"/>
                </patternFill>
              </fill>
            </x14:dxf>
          </x14:cfRule>
          <xm:sqref>D30:U30</xm:sqref>
        </x14:conditionalFormatting>
        <x14:conditionalFormatting xmlns:xm="http://schemas.microsoft.com/office/excel/2006/main">
          <x14:cfRule type="expression" priority="17" id="{B5F50627-51FC-4E53-A708-5E0CF6241039}">
            <xm:f>COUNTIF(Trainingsplan!$AA$12:$AA$133,V22)</xm:f>
            <x14:dxf>
              <font>
                <color rgb="FF92D050"/>
              </font>
              <fill>
                <patternFill patternType="none">
                  <bgColor auto="1"/>
                </patternFill>
              </fill>
            </x14:dxf>
          </x14:cfRule>
          <xm:sqref>V22:AF22</xm:sqref>
        </x14:conditionalFormatting>
        <x14:conditionalFormatting xmlns:xm="http://schemas.microsoft.com/office/excel/2006/main">
          <x14:cfRule type="expression" priority="16" id="{FD3EC010-B61A-4227-A609-57ADE8ACD24F}">
            <xm:f>COUNTIF(Trainingsplan!$AA$12:$AA$133,C23)</xm:f>
            <x14:dxf>
              <font>
                <color rgb="FF92D050"/>
              </font>
              <fill>
                <patternFill patternType="none">
                  <bgColor auto="1"/>
                </patternFill>
              </fill>
            </x14:dxf>
          </x14:cfRule>
          <xm:sqref>C23:AF28</xm:sqref>
        </x14:conditionalFormatting>
        <x14:conditionalFormatting xmlns:xm="http://schemas.microsoft.com/office/excel/2006/main">
          <x14:cfRule type="expression" priority="15" id="{8655CCB9-9024-462B-85A4-2EE0C2D46000}">
            <xm:f>COUNTIF(Trainingsplan!$AA$12:$AA$133,C22)</xm:f>
            <x14:dxf>
              <font>
                <color rgb="FF92D050"/>
              </font>
              <fill>
                <patternFill patternType="none">
                  <bgColor auto="1"/>
                </patternFill>
              </fill>
            </x14:dxf>
          </x14:cfRule>
          <xm:sqref>C22</xm:sqref>
        </x14:conditionalFormatting>
        <x14:conditionalFormatting xmlns:xm="http://schemas.microsoft.com/office/excel/2006/main">
          <x14:cfRule type="expression" priority="14" id="{B67D0E4E-07CA-4F1B-884D-03C2456DA837}">
            <xm:f>COUNTIF(Trainingsplan!$AA$12:$AA$133,D22)</xm:f>
            <x14:dxf>
              <font>
                <color rgb="FF92D050"/>
              </font>
              <fill>
                <patternFill patternType="none">
                  <bgColor auto="1"/>
                </patternFill>
              </fill>
            </x14:dxf>
          </x14:cfRule>
          <xm:sqref>D22:U22</xm:sqref>
        </x14:conditionalFormatting>
        <x14:conditionalFormatting xmlns:xm="http://schemas.microsoft.com/office/excel/2006/main">
          <x14:cfRule type="expression" priority="10" id="{3785BBF9-8E40-4C39-88D8-A37A090024D4}">
            <xm:f>COUNTIF(Trainingsplan!$AA$12:$AA$133,V14)</xm:f>
            <x14:dxf>
              <font>
                <color rgb="FF92D050"/>
              </font>
              <fill>
                <patternFill patternType="none">
                  <bgColor auto="1"/>
                </patternFill>
              </fill>
            </x14:dxf>
          </x14:cfRule>
          <xm:sqref>V14:AF14</xm:sqref>
        </x14:conditionalFormatting>
        <x14:conditionalFormatting xmlns:xm="http://schemas.microsoft.com/office/excel/2006/main">
          <x14:cfRule type="expression" priority="9" id="{EEC4D574-8ADF-45B2-894E-3DA25D3B3A01}">
            <xm:f>COUNTIF(Trainingsplan!$AA$12:$AA$133,C15)</xm:f>
            <x14:dxf>
              <font>
                <color rgb="FF92D050"/>
              </font>
              <fill>
                <patternFill patternType="none">
                  <bgColor auto="1"/>
                </patternFill>
              </fill>
            </x14:dxf>
          </x14:cfRule>
          <xm:sqref>C15:AF20</xm:sqref>
        </x14:conditionalFormatting>
        <x14:conditionalFormatting xmlns:xm="http://schemas.microsoft.com/office/excel/2006/main">
          <x14:cfRule type="expression" priority="8" id="{8ABF5B0E-0A48-4B15-AD3B-91DB66E44969}">
            <xm:f>COUNTIF(Trainingsplan!$AA$12:$AA$133,C14)</xm:f>
            <x14:dxf>
              <font>
                <color rgb="FF92D050"/>
              </font>
              <fill>
                <patternFill patternType="none">
                  <bgColor auto="1"/>
                </patternFill>
              </fill>
            </x14:dxf>
          </x14:cfRule>
          <xm:sqref>C14</xm:sqref>
        </x14:conditionalFormatting>
        <x14:conditionalFormatting xmlns:xm="http://schemas.microsoft.com/office/excel/2006/main">
          <x14:cfRule type="expression" priority="7" id="{CE464CAC-BF2F-4F7D-81D6-6C6C87470393}">
            <xm:f>COUNTIF(Trainingsplan!$AA$12:$AA$133,D14)</xm:f>
            <x14:dxf>
              <font>
                <color rgb="FF92D050"/>
              </font>
              <fill>
                <patternFill patternType="none">
                  <bgColor auto="1"/>
                </patternFill>
              </fill>
            </x14:dxf>
          </x14:cfRule>
          <xm:sqref>D14:U14</xm:sqref>
        </x14:conditionalFormatting>
        <x14:conditionalFormatting xmlns:xm="http://schemas.microsoft.com/office/excel/2006/main">
          <x14:cfRule type="expression" priority="1" id="{7309D53C-C21D-46CB-9093-553D580C386E}">
            <xm:f>COUNTIF(Trainingsplan!$AA$12:$AA$133,C6)</xm:f>
            <x14:dxf>
              <font>
                <color rgb="FF92D050"/>
              </font>
              <fill>
                <patternFill patternType="none">
                  <bgColor auto="1"/>
                </patternFill>
              </fill>
            </x14:dxf>
          </x14:cfRule>
          <xm:sqref>C6:AE12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Erläuterungen</vt:lpstr>
      <vt:lpstr>Trainingsplan</vt:lpstr>
      <vt:lpstr>bearbeitbare Aufgaben</vt:lpstr>
      <vt:lpstr>Trainingsplan!Druckbereich</vt:lpstr>
      <vt:lpstr>Trainingsplan!Drucktitel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2016-04-28T09:10:46Z</dcterms:created>
  <dcterms:modified xsi:type="dcterms:W3CDTF">2019-09-04T08:07:07Z</dcterms:modified>
</cp:coreProperties>
</file>