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Info" sheetId="1" r:id="rId1"/>
    <sheet name="Berechnen" sheetId="2" r:id="rId2"/>
  </sheets>
  <definedNames>
    <definedName name="c">'Berechnen'!#REF!</definedName>
    <definedName name="h">'Berechnen'!#REF!</definedName>
    <definedName name="k">'Berechnen'!$B$5</definedName>
    <definedName name="n">'Berechnen'!$B$3</definedName>
  </definedNames>
  <calcPr fullCalcOnLoad="1"/>
</workbook>
</file>

<file path=xl/sharedStrings.xml><?xml version="1.0" encoding="utf-8"?>
<sst xmlns="http://schemas.openxmlformats.org/spreadsheetml/2006/main" count="13" uniqueCount="13">
  <si>
    <t>Stichprobenangröße n</t>
  </si>
  <si>
    <t>Vertrauensniveau ß</t>
  </si>
  <si>
    <t>rel. H.</t>
  </si>
  <si>
    <t>Vertrauensintervall [a;b]</t>
  </si>
  <si>
    <t>a</t>
  </si>
  <si>
    <t>b</t>
  </si>
  <si>
    <t>exakt</t>
  </si>
  <si>
    <t>Näherung</t>
  </si>
  <si>
    <t>Sigma-Faktor k</t>
  </si>
  <si>
    <t>Berechnung Vertrauensintervall</t>
  </si>
  <si>
    <t>Dieses Arbeitsblatt berechnet Vertrauensintervalle zu beliebigem Vertrauensniveau ß.</t>
  </si>
  <si>
    <t xml:space="preserve">Vertrauensintervalle berechnen                                                                                                               </t>
  </si>
  <si>
    <t>Gelbe Felder erfordern Eingabe.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</si>
</sst>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%"/>
  </numFmts>
  <fonts count="43">
    <font>
      <sz val="10"/>
      <name val="Arial"/>
      <family val="0"/>
    </font>
    <font>
      <sz val="10"/>
      <color indexed="9"/>
      <name val="Arial"/>
      <family val="0"/>
    </font>
    <font>
      <sz val="10"/>
      <color indexed="41"/>
      <name val="Arial"/>
      <family val="0"/>
    </font>
    <font>
      <sz val="10"/>
      <color indexed="42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177" fontId="0" fillId="0" borderId="0" xfId="49" applyNumberFormat="1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Kofidenzellipse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675"/>
          <c:w val="0.9065"/>
          <c:h val="0.8055"/>
        </c:manualLayout>
      </c:layout>
      <c:scatterChart>
        <c:scatterStyle val="lineMarker"/>
        <c:varyColors val="0"/>
        <c:ser>
          <c:idx val="0"/>
          <c:order val="0"/>
          <c:tx>
            <c:v>o(p)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Berechnen!$G$31:$G$131</c:f>
              <c:numCache/>
            </c:numRef>
          </c:xVal>
          <c:yVal>
            <c:numRef>
              <c:f>Berechnen!$H$31:$H$131</c:f>
              <c:numCache/>
            </c:numRef>
          </c:yVal>
          <c:smooth val="1"/>
        </c:ser>
        <c:ser>
          <c:idx val="1"/>
          <c:order val="1"/>
          <c:tx>
            <c:v>u(p)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Berechnen!$G$31:$G$131</c:f>
              <c:numCache/>
            </c:numRef>
          </c:xVal>
          <c:yVal>
            <c:numRef>
              <c:f>Berechnen!$I$31:$I$131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Berechnen!$J$31:$J$32</c:f>
              <c:numCache/>
            </c:numRef>
          </c:xVal>
          <c:yVal>
            <c:numRef>
              <c:f>Berechnen!$K$31:$K$32</c:f>
              <c:numCache/>
            </c:numRef>
          </c:yVal>
          <c:smooth val="1"/>
        </c:ser>
        <c:axId val="38554238"/>
        <c:axId val="11443823"/>
      </c:scatterChart>
      <c:valAx>
        <c:axId val="3855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 val="autoZero"/>
        <c:crossBetween val="midCat"/>
        <c:dispUnits/>
        <c:majorUnit val="0.1"/>
      </c:valAx>
      <c:valAx>
        <c:axId val="1144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23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9</xdr:row>
      <xdr:rowOff>152400</xdr:rowOff>
    </xdr:from>
    <xdr:to>
      <xdr:col>5</xdr:col>
      <xdr:colOff>200025</xdr:colOff>
      <xdr:row>34</xdr:row>
      <xdr:rowOff>104775</xdr:rowOff>
    </xdr:to>
    <xdr:graphicFrame>
      <xdr:nvGraphicFramePr>
        <xdr:cNvPr id="1" name="Diagramm 1"/>
        <xdr:cNvGraphicFramePr/>
      </xdr:nvGraphicFramePr>
      <xdr:xfrm>
        <a:off x="1057275" y="1609725"/>
        <a:ext cx="4362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B6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="10" customFormat="1" ht="30">
      <c r="B1" s="11" t="s">
        <v>11</v>
      </c>
    </row>
    <row r="3" ht="12.75">
      <c r="B3" s="9" t="s">
        <v>10</v>
      </c>
    </row>
    <row r="5" ht="12.75">
      <c r="A5" s="1"/>
    </row>
    <row r="6" ht="12.75">
      <c r="A6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Word.Document.8" shapeId="2901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K1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140625" style="0" customWidth="1"/>
    <col min="2" max="2" width="11.8515625" style="0" customWidth="1"/>
    <col min="7" max="7" width="11.57421875" style="0" bestFit="1" customWidth="1"/>
    <col min="8" max="8" width="13.00390625" style="0" bestFit="1" customWidth="1"/>
    <col min="9" max="9" width="11.57421875" style="0" bestFit="1" customWidth="1"/>
  </cols>
  <sheetData>
    <row r="2" spans="1:2" ht="12.75">
      <c r="A2" s="12" t="s">
        <v>9</v>
      </c>
      <c r="B2" t="s">
        <v>12</v>
      </c>
    </row>
    <row r="3" spans="1:2" ht="12.75">
      <c r="A3" t="s">
        <v>0</v>
      </c>
      <c r="B3" s="3">
        <v>80</v>
      </c>
    </row>
    <row r="4" spans="1:2" ht="12.75">
      <c r="A4" t="s">
        <v>1</v>
      </c>
      <c r="B4" s="3">
        <v>0.9</v>
      </c>
    </row>
    <row r="5" spans="1:2" ht="12.75">
      <c r="A5" t="s">
        <v>8</v>
      </c>
      <c r="B5">
        <f>NORMINV(1-(1-B4)/2,0,1)</f>
        <v>1.6448536269514715</v>
      </c>
    </row>
    <row r="6" ht="12.75">
      <c r="E6" s="2"/>
    </row>
    <row r="7" spans="1:5" ht="12.75">
      <c r="A7" t="s">
        <v>3</v>
      </c>
      <c r="C7" s="13" t="s">
        <v>4</v>
      </c>
      <c r="D7" s="13" t="s">
        <v>5</v>
      </c>
      <c r="E7" s="2"/>
    </row>
    <row r="8" spans="1:5" ht="12.75">
      <c r="A8" t="s">
        <v>2</v>
      </c>
      <c r="B8" s="8">
        <v>0.6</v>
      </c>
      <c r="C8">
        <f>($B8+k^2/(2*n)-k*SQRT(($B8*(1-$B8)/n+k^2/(4*n^2))))/(1+k^2/n)</f>
        <v>0.5080618399803275</v>
      </c>
      <c r="D8">
        <f>($B8+k^2/(2*n)+k*SQRT(($B8*(1-$B8)/n+k^2/(4*n^2))))/(1+k^2/n)</f>
        <v>0.6853955672475276</v>
      </c>
      <c r="E8" t="s">
        <v>6</v>
      </c>
    </row>
    <row r="9" spans="3:5" ht="12.75">
      <c r="C9">
        <f>B8-k*SQRT(B8*(1-B8)/n)</f>
        <v>0.5099076564724492</v>
      </c>
      <c r="D9">
        <f>B8+k*SQRT(B8*(1-B8)/n)</f>
        <v>0.6900923435275508</v>
      </c>
      <c r="E9" t="s">
        <v>7</v>
      </c>
    </row>
    <row r="31" spans="7:11" ht="12.75">
      <c r="G31" s="4">
        <v>0</v>
      </c>
      <c r="H31" s="4">
        <f aca="true" t="shared" si="0" ref="H31:H62">$G31-B$5*SQRT($G31*(1-$G31))/SQRT(n)</f>
        <v>0</v>
      </c>
      <c r="I31" s="4">
        <f aca="true" t="shared" si="1" ref="I31:I62">$G31+B$5*SQRT($G31*(1-$G31))/SQRT(n)</f>
        <v>0</v>
      </c>
      <c r="J31" s="4">
        <f>C8</f>
        <v>0.5080618399803275</v>
      </c>
      <c r="K31" s="5">
        <f>B8</f>
        <v>0.6</v>
      </c>
    </row>
    <row r="32" spans="7:11" ht="12.75">
      <c r="G32" s="4">
        <v>0.01</v>
      </c>
      <c r="H32" s="4">
        <f t="shared" si="0"/>
        <v>-0.008297841469536977</v>
      </c>
      <c r="I32" s="4">
        <f t="shared" si="1"/>
        <v>0.028297841469536976</v>
      </c>
      <c r="J32" s="4">
        <f>D8</f>
        <v>0.6853955672475276</v>
      </c>
      <c r="K32" s="5">
        <f>B8</f>
        <v>0.6</v>
      </c>
    </row>
    <row r="33" spans="7:9" ht="12.75">
      <c r="G33" s="7">
        <v>0.02</v>
      </c>
      <c r="H33" s="7">
        <f t="shared" si="0"/>
        <v>-0.005746031660303991</v>
      </c>
      <c r="I33" s="7">
        <f t="shared" si="1"/>
        <v>0.04574603166030399</v>
      </c>
    </row>
    <row r="34" spans="7:9" ht="12.75">
      <c r="G34" s="7">
        <v>0.03</v>
      </c>
      <c r="H34" s="7">
        <f t="shared" si="0"/>
        <v>-0.0013710285363295951</v>
      </c>
      <c r="I34" s="7">
        <f t="shared" si="1"/>
        <v>0.06137102853632959</v>
      </c>
    </row>
    <row r="35" spans="7:9" ht="12.75">
      <c r="G35" s="7">
        <v>0.04</v>
      </c>
      <c r="H35" s="7">
        <f t="shared" si="0"/>
        <v>0.003963062588979667</v>
      </c>
      <c r="I35" s="7">
        <f t="shared" si="1"/>
        <v>0.07603693741102033</v>
      </c>
    </row>
    <row r="36" spans="7:11" ht="12.75">
      <c r="G36" s="7">
        <v>0.05</v>
      </c>
      <c r="H36" s="7">
        <f t="shared" si="0"/>
        <v>0.00991987492697722</v>
      </c>
      <c r="I36" s="7">
        <f t="shared" si="1"/>
        <v>0.0900801250730228</v>
      </c>
      <c r="K36" s="7"/>
    </row>
    <row r="37" spans="7:9" ht="12.75">
      <c r="G37" s="7">
        <v>0.06</v>
      </c>
      <c r="H37" s="7">
        <f t="shared" si="0"/>
        <v>0.016326116097405946</v>
      </c>
      <c r="I37" s="7">
        <f t="shared" si="1"/>
        <v>0.10367388390259405</v>
      </c>
    </row>
    <row r="38" spans="7:9" ht="12.75">
      <c r="G38" s="7">
        <v>0.07</v>
      </c>
      <c r="H38" s="7">
        <f t="shared" si="0"/>
        <v>0.02307840597581813</v>
      </c>
      <c r="I38" s="7">
        <f t="shared" si="1"/>
        <v>0.11692159402418188</v>
      </c>
    </row>
    <row r="39" spans="7:9" ht="12.75">
      <c r="G39" s="7">
        <v>0.08</v>
      </c>
      <c r="H39" s="7">
        <f t="shared" si="0"/>
        <v>0.030109119292522232</v>
      </c>
      <c r="I39" s="7">
        <f t="shared" si="1"/>
        <v>0.12989088070747778</v>
      </c>
    </row>
    <row r="40" spans="7:9" ht="12.75">
      <c r="G40" s="7">
        <v>0.09</v>
      </c>
      <c r="H40" s="7">
        <f t="shared" si="0"/>
        <v>0.03737110953924473</v>
      </c>
      <c r="I40" s="7">
        <f t="shared" si="1"/>
        <v>0.14262889046075528</v>
      </c>
    </row>
    <row r="41" spans="7:9" ht="12.75">
      <c r="G41" s="6">
        <v>0.1</v>
      </c>
      <c r="H41" s="6">
        <f t="shared" si="0"/>
        <v>0.04482993215649144</v>
      </c>
      <c r="I41" s="6">
        <f t="shared" si="1"/>
        <v>0.15517006784350856</v>
      </c>
    </row>
    <row r="42" spans="7:9" ht="12.75">
      <c r="G42" s="6">
        <v>0.11</v>
      </c>
      <c r="H42" s="6">
        <f t="shared" si="0"/>
        <v>0.0524595029396751</v>
      </c>
      <c r="I42" s="6">
        <f t="shared" si="1"/>
        <v>0.1675404970603249</v>
      </c>
    </row>
    <row r="43" spans="7:9" ht="12.75">
      <c r="G43" s="6">
        <v>0.12</v>
      </c>
      <c r="H43" s="6">
        <f t="shared" si="0"/>
        <v>0.060239500007062</v>
      </c>
      <c r="I43" s="6">
        <f t="shared" si="1"/>
        <v>0.179760499992938</v>
      </c>
    </row>
    <row r="44" spans="7:9" ht="12.75">
      <c r="G44" s="6">
        <v>0.13</v>
      </c>
      <c r="H44" s="6">
        <f t="shared" si="0"/>
        <v>0.06815372235754696</v>
      </c>
      <c r="I44" s="6">
        <f t="shared" si="1"/>
        <v>0.19184627764245304</v>
      </c>
    </row>
    <row r="45" spans="7:9" ht="12.75">
      <c r="G45" s="6">
        <v>0.14</v>
      </c>
      <c r="H45" s="6">
        <f t="shared" si="0"/>
        <v>0.07618900644549098</v>
      </c>
      <c r="I45" s="6">
        <f t="shared" si="1"/>
        <v>0.20381099355450905</v>
      </c>
    </row>
    <row r="46" spans="7:9" ht="12.75">
      <c r="G46" s="6">
        <v>0.15</v>
      </c>
      <c r="H46" s="6">
        <f t="shared" si="0"/>
        <v>0.08433448484962172</v>
      </c>
      <c r="I46" s="6">
        <f t="shared" si="1"/>
        <v>0.21566551515037827</v>
      </c>
    </row>
    <row r="47" spans="7:9" ht="12.75">
      <c r="G47" s="6">
        <v>0.16</v>
      </c>
      <c r="H47" s="6">
        <f t="shared" si="0"/>
        <v>0.09258106346967278</v>
      </c>
      <c r="I47" s="6">
        <f t="shared" si="1"/>
        <v>0.22741893653032724</v>
      </c>
    </row>
    <row r="48" spans="7:9" ht="12.75">
      <c r="G48" s="6">
        <v>0.17</v>
      </c>
      <c r="H48" s="6">
        <f t="shared" si="0"/>
        <v>0.1009210432391978</v>
      </c>
      <c r="I48" s="6">
        <f t="shared" si="1"/>
        <v>0.2390789567608022</v>
      </c>
    </row>
    <row r="49" spans="7:9" ht="12.75">
      <c r="G49" s="6">
        <v>0.18</v>
      </c>
      <c r="H49" s="6">
        <f t="shared" si="0"/>
        <v>0.10934784028208315</v>
      </c>
      <c r="I49" s="6">
        <f t="shared" si="1"/>
        <v>0.2506521597179168</v>
      </c>
    </row>
    <row r="50" spans="7:9" ht="12.75">
      <c r="G50" s="6">
        <v>0.19</v>
      </c>
      <c r="H50" s="6">
        <f t="shared" si="0"/>
        <v>0.11785577486855899</v>
      </c>
      <c r="I50" s="6">
        <f t="shared" si="1"/>
        <v>0.26214422513144103</v>
      </c>
    </row>
    <row r="51" spans="7:9" ht="12.75">
      <c r="G51" s="6">
        <v>0.2</v>
      </c>
      <c r="H51" s="6">
        <f t="shared" si="0"/>
        <v>0.12643990954198858</v>
      </c>
      <c r="I51" s="6">
        <f t="shared" si="1"/>
        <v>0.27356009045801144</v>
      </c>
    </row>
    <row r="52" spans="7:9" ht="12.75">
      <c r="G52" s="6">
        <v>0.21</v>
      </c>
      <c r="H52" s="6">
        <f t="shared" si="0"/>
        <v>0.13509592308872392</v>
      </c>
      <c r="I52" s="6">
        <f t="shared" si="1"/>
        <v>0.28490407691127606</v>
      </c>
    </row>
    <row r="53" spans="7:9" ht="12.75">
      <c r="G53" s="6">
        <v>0.22</v>
      </c>
      <c r="H53" s="6">
        <f t="shared" si="0"/>
        <v>0.1438200110984869</v>
      </c>
      <c r="I53" s="6">
        <f t="shared" si="1"/>
        <v>0.2961799889015131</v>
      </c>
    </row>
    <row r="54" spans="7:9" ht="12.75">
      <c r="G54" s="6">
        <v>0.23</v>
      </c>
      <c r="H54" s="6">
        <f t="shared" si="0"/>
        <v>0.15260880656364245</v>
      </c>
      <c r="I54" s="6">
        <f t="shared" si="1"/>
        <v>0.30739119343635757</v>
      </c>
    </row>
    <row r="55" spans="7:9" ht="12.75">
      <c r="G55" s="6">
        <v>0.24</v>
      </c>
      <c r="H55" s="6">
        <f t="shared" si="0"/>
        <v>0.16145931579533102</v>
      </c>
      <c r="I55" s="6">
        <f t="shared" si="1"/>
        <v>0.31854068420466897</v>
      </c>
    </row>
    <row r="56" spans="7:9" ht="12.75">
      <c r="G56" s="6">
        <v>0.25</v>
      </c>
      <c r="H56" s="6">
        <f t="shared" si="0"/>
        <v>0.17036886619835107</v>
      </c>
      <c r="I56" s="6">
        <f t="shared" si="1"/>
        <v>0.32963113380164893</v>
      </c>
    </row>
    <row r="57" spans="7:9" ht="12.75">
      <c r="G57" s="6">
        <v>0.26</v>
      </c>
      <c r="H57" s="6">
        <f t="shared" si="0"/>
        <v>0.1793350633354277</v>
      </c>
      <c r="I57" s="6">
        <f t="shared" si="1"/>
        <v>0.3406649366645723</v>
      </c>
    </row>
    <row r="58" spans="7:9" ht="12.75">
      <c r="G58" s="6">
        <v>0.27</v>
      </c>
      <c r="H58" s="6">
        <f t="shared" si="0"/>
        <v>0.1883557553465796</v>
      </c>
      <c r="I58" s="6">
        <f t="shared" si="1"/>
        <v>0.3516442446534204</v>
      </c>
    </row>
    <row r="59" spans="7:9" ht="12.75">
      <c r="G59" s="6">
        <v>0.28</v>
      </c>
      <c r="H59" s="6">
        <f t="shared" si="0"/>
        <v>0.19742900324980672</v>
      </c>
      <c r="I59" s="6">
        <f t="shared" si="1"/>
        <v>0.36257099675019333</v>
      </c>
    </row>
    <row r="60" spans="7:9" ht="12.75">
      <c r="G60" s="6">
        <v>0.29</v>
      </c>
      <c r="H60" s="6">
        <f t="shared" si="0"/>
        <v>0.20655305598778306</v>
      </c>
      <c r="I60" s="6">
        <f t="shared" si="1"/>
        <v>0.3734469440122169</v>
      </c>
    </row>
    <row r="61" spans="7:9" ht="12.75">
      <c r="G61" s="6">
        <v>0.3</v>
      </c>
      <c r="H61" s="6">
        <f t="shared" si="0"/>
        <v>0.21572632933709096</v>
      </c>
      <c r="I61" s="6">
        <f t="shared" si="1"/>
        <v>0.384273670662909</v>
      </c>
    </row>
    <row r="62" spans="7:9" ht="12.75">
      <c r="G62" s="6">
        <v>0.31</v>
      </c>
      <c r="H62" s="6">
        <f t="shared" si="0"/>
        <v>0.22494738798609648</v>
      </c>
      <c r="I62" s="6">
        <f t="shared" si="1"/>
        <v>0.3950526120139035</v>
      </c>
    </row>
    <row r="63" spans="7:9" ht="12.75">
      <c r="G63" s="6">
        <v>0.32</v>
      </c>
      <c r="H63" s="6">
        <f aca="true" t="shared" si="2" ref="H63:H94">$G63-B$5*SQRT($G63*(1-$G63))/SQRT(n)</f>
        <v>0.23421493023177334</v>
      </c>
      <c r="I63" s="6">
        <f aca="true" t="shared" si="3" ref="I63:I94">$G63+B$5*SQRT($G63*(1-$G63))/SQRT(n)</f>
        <v>0.4057850697682267</v>
      </c>
    </row>
    <row r="64" spans="7:9" ht="12.75">
      <c r="G64" s="6">
        <v>0.33</v>
      </c>
      <c r="H64" s="6">
        <f t="shared" si="2"/>
        <v>0.24352777485656918</v>
      </c>
      <c r="I64" s="6">
        <f t="shared" si="3"/>
        <v>0.41647222514343085</v>
      </c>
    </row>
    <row r="65" spans="7:9" ht="12.75">
      <c r="G65" s="6">
        <v>0.34</v>
      </c>
      <c r="H65" s="6">
        <f t="shared" si="2"/>
        <v>0.25288484983231896</v>
      </c>
      <c r="I65" s="6">
        <f t="shared" si="3"/>
        <v>0.4271151501676811</v>
      </c>
    </row>
    <row r="66" spans="7:9" ht="12.75">
      <c r="G66" s="6">
        <v>0.35</v>
      </c>
      <c r="H66" s="6">
        <f t="shared" si="2"/>
        <v>0.2622851825654079</v>
      </c>
      <c r="I66" s="6">
        <f t="shared" si="3"/>
        <v>0.43771481743459206</v>
      </c>
    </row>
    <row r="67" spans="7:9" ht="12.75">
      <c r="G67" s="6">
        <v>0.36</v>
      </c>
      <c r="H67" s="6">
        <f t="shared" si="2"/>
        <v>0.27172789145038634</v>
      </c>
      <c r="I67" s="6">
        <f t="shared" si="3"/>
        <v>0.44827210854961363</v>
      </c>
    </row>
    <row r="68" spans="7:9" ht="12.75">
      <c r="G68" s="6">
        <v>0.37</v>
      </c>
      <c r="H68" s="6">
        <f t="shared" si="2"/>
        <v>0.28121217854136465</v>
      </c>
      <c r="I68" s="6">
        <f t="shared" si="3"/>
        <v>0.45878782145863534</v>
      </c>
    </row>
    <row r="69" spans="7:9" ht="12.75">
      <c r="G69" s="6">
        <v>0.38</v>
      </c>
      <c r="H69" s="6">
        <f t="shared" si="2"/>
        <v>0.2907373231842615</v>
      </c>
      <c r="I69" s="6">
        <f t="shared" si="3"/>
        <v>0.4692626768157385</v>
      </c>
    </row>
    <row r="70" spans="7:9" ht="12.75">
      <c r="G70" s="6">
        <v>0.39</v>
      </c>
      <c r="H70" s="6">
        <f t="shared" si="2"/>
        <v>0.30030267648019693</v>
      </c>
      <c r="I70" s="6">
        <f t="shared" si="3"/>
        <v>0.4796973235198031</v>
      </c>
    </row>
    <row r="71" spans="7:9" ht="12.75">
      <c r="G71" s="6">
        <v>0.4</v>
      </c>
      <c r="H71" s="6">
        <f t="shared" si="2"/>
        <v>0.3099076564724492</v>
      </c>
      <c r="I71" s="6">
        <f t="shared" si="3"/>
        <v>0.4900923435275508</v>
      </c>
    </row>
    <row r="72" spans="7:9" ht="12.75">
      <c r="G72" s="6">
        <v>0.41</v>
      </c>
      <c r="H72" s="6">
        <f t="shared" si="2"/>
        <v>0.3195517439674982</v>
      </c>
      <c r="I72" s="6">
        <f t="shared" si="3"/>
        <v>0.5004482560325018</v>
      </c>
    </row>
    <row r="73" spans="7:9" ht="12.75">
      <c r="G73" s="6">
        <v>0.42</v>
      </c>
      <c r="H73" s="6">
        <f t="shared" si="2"/>
        <v>0.32923447891561175</v>
      </c>
      <c r="I73" s="6">
        <f t="shared" si="3"/>
        <v>0.5107655210843882</v>
      </c>
    </row>
    <row r="74" spans="7:9" ht="12.75">
      <c r="G74" s="6">
        <v>0.43</v>
      </c>
      <c r="H74" s="6">
        <f t="shared" si="2"/>
        <v>0.3389554572888368</v>
      </c>
      <c r="I74" s="6">
        <f t="shared" si="3"/>
        <v>0.5210445427111632</v>
      </c>
    </row>
    <row r="75" spans="7:9" ht="12.75">
      <c r="G75" s="6">
        <v>0.44</v>
      </c>
      <c r="H75" s="6">
        <f t="shared" si="2"/>
        <v>0.3487143284046512</v>
      </c>
      <c r="I75" s="6">
        <f t="shared" si="3"/>
        <v>0.5312856715953488</v>
      </c>
    </row>
    <row r="76" spans="7:9" ht="12.75">
      <c r="G76" s="6">
        <v>0.45</v>
      </c>
      <c r="H76" s="6">
        <f t="shared" si="2"/>
        <v>0.3585107926523151</v>
      </c>
      <c r="I76" s="6">
        <f t="shared" si="3"/>
        <v>0.5414892073476849</v>
      </c>
    </row>
    <row r="77" spans="7:9" ht="12.75">
      <c r="G77" s="6">
        <v>0.46</v>
      </c>
      <c r="H77" s="6">
        <f t="shared" si="2"/>
        <v>0.36834459958646054</v>
      </c>
      <c r="I77" s="6">
        <f t="shared" si="3"/>
        <v>0.5516554004135394</v>
      </c>
    </row>
    <row r="78" spans="7:9" ht="12.75">
      <c r="G78" s="6">
        <v>0.47</v>
      </c>
      <c r="H78" s="6">
        <f t="shared" si="2"/>
        <v>0.37821554635893073</v>
      </c>
      <c r="I78" s="6">
        <f t="shared" si="3"/>
        <v>0.5617844536410692</v>
      </c>
    </row>
    <row r="79" spans="7:9" ht="12.75">
      <c r="G79" s="6">
        <v>0.48</v>
      </c>
      <c r="H79" s="6">
        <f t="shared" si="2"/>
        <v>0.3881234764655427</v>
      </c>
      <c r="I79" s="6">
        <f t="shared" si="3"/>
        <v>0.5718765235344573</v>
      </c>
    </row>
    <row r="80" spans="7:9" ht="12.75">
      <c r="G80" s="6">
        <v>0.49</v>
      </c>
      <c r="H80" s="6">
        <f t="shared" si="2"/>
        <v>0.3980682787894704</v>
      </c>
      <c r="I80" s="6">
        <f t="shared" si="3"/>
        <v>0.5819317212105296</v>
      </c>
    </row>
    <row r="81" spans="7:9" ht="12.75">
      <c r="G81" s="6">
        <v>0.5</v>
      </c>
      <c r="H81" s="6">
        <f t="shared" si="2"/>
        <v>0.4080498869274857</v>
      </c>
      <c r="I81" s="6">
        <f t="shared" si="3"/>
        <v>0.5919501130725142</v>
      </c>
    </row>
    <row r="82" spans="7:9" ht="12.75">
      <c r="G82" s="6">
        <v>0.51</v>
      </c>
      <c r="H82" s="6">
        <f t="shared" si="2"/>
        <v>0.4180682787894704</v>
      </c>
      <c r="I82" s="6">
        <f t="shared" si="3"/>
        <v>0.6019317212105296</v>
      </c>
    </row>
    <row r="83" spans="7:9" ht="12.75">
      <c r="G83" s="6">
        <v>0.52</v>
      </c>
      <c r="H83" s="6">
        <f t="shared" si="2"/>
        <v>0.4281234764655427</v>
      </c>
      <c r="I83" s="6">
        <f t="shared" si="3"/>
        <v>0.6118765235344573</v>
      </c>
    </row>
    <row r="84" spans="7:9" ht="12.75">
      <c r="G84" s="6">
        <v>0.53</v>
      </c>
      <c r="H84" s="6">
        <f t="shared" si="2"/>
        <v>0.4382155463589308</v>
      </c>
      <c r="I84" s="6">
        <f t="shared" si="3"/>
        <v>0.6217844536410693</v>
      </c>
    </row>
    <row r="85" spans="7:9" ht="12.75">
      <c r="G85" s="6">
        <v>0.54</v>
      </c>
      <c r="H85" s="6">
        <f t="shared" si="2"/>
        <v>0.44834459958646056</v>
      </c>
      <c r="I85" s="6">
        <f t="shared" si="3"/>
        <v>0.6316554004135395</v>
      </c>
    </row>
    <row r="86" spans="7:9" ht="12.75">
      <c r="G86" s="6">
        <v>0.55</v>
      </c>
      <c r="H86" s="6">
        <f t="shared" si="2"/>
        <v>0.4585107926523152</v>
      </c>
      <c r="I86" s="6">
        <f t="shared" si="3"/>
        <v>0.6414892073476849</v>
      </c>
    </row>
    <row r="87" spans="7:9" ht="12.75">
      <c r="G87" s="6">
        <v>0.56</v>
      </c>
      <c r="H87" s="6">
        <f t="shared" si="2"/>
        <v>0.4687143284046513</v>
      </c>
      <c r="I87" s="6">
        <f t="shared" si="3"/>
        <v>0.6512856715953488</v>
      </c>
    </row>
    <row r="88" spans="7:9" ht="12.75">
      <c r="G88" s="6">
        <v>0.57</v>
      </c>
      <c r="H88" s="6">
        <f t="shared" si="2"/>
        <v>0.4789554572888368</v>
      </c>
      <c r="I88" s="6">
        <f t="shared" si="3"/>
        <v>0.6610445427111631</v>
      </c>
    </row>
    <row r="89" spans="7:9" ht="12.75">
      <c r="G89" s="6">
        <v>0.58</v>
      </c>
      <c r="H89" s="6">
        <f t="shared" si="2"/>
        <v>0.4892344789156117</v>
      </c>
      <c r="I89" s="6">
        <f t="shared" si="3"/>
        <v>0.6707655210843881</v>
      </c>
    </row>
    <row r="90" spans="7:9" ht="12.75">
      <c r="G90" s="6">
        <v>0.59</v>
      </c>
      <c r="H90" s="6">
        <f t="shared" si="2"/>
        <v>0.4995517439674982</v>
      </c>
      <c r="I90" s="6">
        <f t="shared" si="3"/>
        <v>0.6804482560325018</v>
      </c>
    </row>
    <row r="91" spans="7:9" ht="12.75">
      <c r="G91" s="6">
        <v>0.6</v>
      </c>
      <c r="H91" s="6">
        <f t="shared" si="2"/>
        <v>0.5099076564724492</v>
      </c>
      <c r="I91" s="6">
        <f t="shared" si="3"/>
        <v>0.6900923435275508</v>
      </c>
    </row>
    <row r="92" spans="7:9" ht="12.75">
      <c r="G92" s="6">
        <v>0.61</v>
      </c>
      <c r="H92" s="6">
        <f t="shared" si="2"/>
        <v>0.5203026764801969</v>
      </c>
      <c r="I92" s="6">
        <f t="shared" si="3"/>
        <v>0.6996973235198031</v>
      </c>
    </row>
    <row r="93" spans="7:9" ht="12.75">
      <c r="G93" s="6">
        <v>0.62</v>
      </c>
      <c r="H93" s="6">
        <f t="shared" si="2"/>
        <v>0.5307373231842615</v>
      </c>
      <c r="I93" s="6">
        <f t="shared" si="3"/>
        <v>0.7092626768157385</v>
      </c>
    </row>
    <row r="94" spans="7:9" ht="12.75">
      <c r="G94" s="6">
        <v>0.63</v>
      </c>
      <c r="H94" s="6">
        <f t="shared" si="2"/>
        <v>0.5412121785413647</v>
      </c>
      <c r="I94" s="6">
        <f t="shared" si="3"/>
        <v>0.7187878214586353</v>
      </c>
    </row>
    <row r="95" spans="7:9" ht="12.75">
      <c r="G95" s="6">
        <v>0.64</v>
      </c>
      <c r="H95" s="6">
        <f aca="true" t="shared" si="4" ref="H95:H131">$G95-B$5*SQRT($G95*(1-$G95))/SQRT(n)</f>
        <v>0.5517278914503864</v>
      </c>
      <c r="I95" s="6">
        <f aca="true" t="shared" si="5" ref="I95:I131">$G95+B$5*SQRT($G95*(1-$G95))/SQRT(n)</f>
        <v>0.7282721085496137</v>
      </c>
    </row>
    <row r="96" spans="7:9" ht="12.75">
      <c r="G96" s="6">
        <v>0.65</v>
      </c>
      <c r="H96" s="6">
        <f t="shared" si="4"/>
        <v>0.5622851825654079</v>
      </c>
      <c r="I96" s="6">
        <f t="shared" si="5"/>
        <v>0.7377148174345921</v>
      </c>
    </row>
    <row r="97" spans="7:9" ht="12.75">
      <c r="G97" s="6">
        <v>0.66</v>
      </c>
      <c r="H97" s="6">
        <f t="shared" si="4"/>
        <v>0.5728848498323189</v>
      </c>
      <c r="I97" s="6">
        <f t="shared" si="5"/>
        <v>0.7471151501676812</v>
      </c>
    </row>
    <row r="98" spans="7:9" ht="12.75">
      <c r="G98" s="6">
        <v>0.67</v>
      </c>
      <c r="H98" s="6">
        <f t="shared" si="4"/>
        <v>0.5835277748565693</v>
      </c>
      <c r="I98" s="6">
        <f t="shared" si="5"/>
        <v>0.7564722251434308</v>
      </c>
    </row>
    <row r="99" spans="7:9" ht="12.75">
      <c r="G99" s="6">
        <v>0.68</v>
      </c>
      <c r="H99" s="6">
        <f t="shared" si="4"/>
        <v>0.5942149302317734</v>
      </c>
      <c r="I99" s="6">
        <f t="shared" si="5"/>
        <v>0.7657850697682267</v>
      </c>
    </row>
    <row r="100" spans="7:9" ht="12.75">
      <c r="G100" s="6">
        <v>0.69</v>
      </c>
      <c r="H100" s="6">
        <f t="shared" si="4"/>
        <v>0.6049473879860965</v>
      </c>
      <c r="I100" s="6">
        <f t="shared" si="5"/>
        <v>0.7750526120139034</v>
      </c>
    </row>
    <row r="101" spans="7:9" ht="12.75">
      <c r="G101" s="6">
        <v>0.7</v>
      </c>
      <c r="H101" s="6">
        <f t="shared" si="4"/>
        <v>0.6157263293370909</v>
      </c>
      <c r="I101" s="6">
        <f t="shared" si="5"/>
        <v>0.784273670662909</v>
      </c>
    </row>
    <row r="102" spans="7:9" ht="12.75">
      <c r="G102" s="6">
        <v>0.71</v>
      </c>
      <c r="H102" s="6">
        <f t="shared" si="4"/>
        <v>0.626553055987783</v>
      </c>
      <c r="I102" s="6">
        <f t="shared" si="5"/>
        <v>0.7934469440122169</v>
      </c>
    </row>
    <row r="103" spans="7:9" ht="12.75">
      <c r="G103" s="6">
        <v>0.72</v>
      </c>
      <c r="H103" s="6">
        <f t="shared" si="4"/>
        <v>0.6374290032498067</v>
      </c>
      <c r="I103" s="6">
        <f t="shared" si="5"/>
        <v>0.8025709967501933</v>
      </c>
    </row>
    <row r="104" spans="7:9" ht="12.75">
      <c r="G104" s="6">
        <v>0.73</v>
      </c>
      <c r="H104" s="6">
        <f t="shared" si="4"/>
        <v>0.6483557553465795</v>
      </c>
      <c r="I104" s="6">
        <f t="shared" si="5"/>
        <v>0.8116442446534204</v>
      </c>
    </row>
    <row r="105" spans="7:9" ht="12.75">
      <c r="G105" s="6">
        <v>0.74</v>
      </c>
      <c r="H105" s="6">
        <f t="shared" si="4"/>
        <v>0.6593350633354277</v>
      </c>
      <c r="I105" s="6">
        <f t="shared" si="5"/>
        <v>0.8206649366645723</v>
      </c>
    </row>
    <row r="106" spans="7:9" ht="12.75">
      <c r="G106" s="6">
        <v>0.75</v>
      </c>
      <c r="H106" s="6">
        <f t="shared" si="4"/>
        <v>0.670368866198351</v>
      </c>
      <c r="I106" s="6">
        <f t="shared" si="5"/>
        <v>0.829631133801649</v>
      </c>
    </row>
    <row r="107" spans="7:9" ht="12.75">
      <c r="G107" s="6">
        <v>0.76</v>
      </c>
      <c r="H107" s="6">
        <f t="shared" si="4"/>
        <v>0.681459315795331</v>
      </c>
      <c r="I107" s="6">
        <f t="shared" si="5"/>
        <v>0.838540684204669</v>
      </c>
    </row>
    <row r="108" spans="7:9" ht="12.75">
      <c r="G108" s="6">
        <v>0.77</v>
      </c>
      <c r="H108" s="6">
        <f t="shared" si="4"/>
        <v>0.6926088065636424</v>
      </c>
      <c r="I108" s="6">
        <f t="shared" si="5"/>
        <v>0.8473911934363576</v>
      </c>
    </row>
    <row r="109" spans="7:9" ht="12.75">
      <c r="G109" s="6">
        <v>0.78</v>
      </c>
      <c r="H109" s="6">
        <f t="shared" si="4"/>
        <v>0.7038200110984869</v>
      </c>
      <c r="I109" s="6">
        <f t="shared" si="5"/>
        <v>0.8561799889015131</v>
      </c>
    </row>
    <row r="110" spans="7:9" ht="12.75">
      <c r="G110" s="6">
        <v>0.79</v>
      </c>
      <c r="H110" s="6">
        <f t="shared" si="4"/>
        <v>0.7150959230887239</v>
      </c>
      <c r="I110" s="6">
        <f t="shared" si="5"/>
        <v>0.8649040769112761</v>
      </c>
    </row>
    <row r="111" spans="7:9" ht="12.75">
      <c r="G111" s="6">
        <v>0.8</v>
      </c>
      <c r="H111" s="6">
        <f t="shared" si="4"/>
        <v>0.7264399095419887</v>
      </c>
      <c r="I111" s="6">
        <f t="shared" si="5"/>
        <v>0.8735600904580114</v>
      </c>
    </row>
    <row r="112" spans="7:9" ht="12.75">
      <c r="G112" s="6">
        <v>0.81</v>
      </c>
      <c r="H112" s="6">
        <f t="shared" si="4"/>
        <v>0.737855774868559</v>
      </c>
      <c r="I112" s="6">
        <f t="shared" si="5"/>
        <v>0.8821442251314411</v>
      </c>
    </row>
    <row r="113" spans="7:9" ht="12.75">
      <c r="G113" s="6">
        <v>0.82</v>
      </c>
      <c r="H113" s="6">
        <f t="shared" si="4"/>
        <v>0.7493478402820831</v>
      </c>
      <c r="I113" s="6">
        <f t="shared" si="5"/>
        <v>0.8906521597179168</v>
      </c>
    </row>
    <row r="114" spans="7:9" ht="12.75">
      <c r="G114" s="6">
        <v>0.83</v>
      </c>
      <c r="H114" s="6">
        <f t="shared" si="4"/>
        <v>0.7609210432391977</v>
      </c>
      <c r="I114" s="6">
        <f t="shared" si="5"/>
        <v>0.8990789567608022</v>
      </c>
    </row>
    <row r="115" spans="7:9" ht="12.75">
      <c r="G115" s="6">
        <v>0.84</v>
      </c>
      <c r="H115" s="6">
        <f t="shared" si="4"/>
        <v>0.7725810634696727</v>
      </c>
      <c r="I115" s="6">
        <f t="shared" si="5"/>
        <v>0.9074189365303272</v>
      </c>
    </row>
    <row r="116" spans="7:9" ht="12.75">
      <c r="G116" s="6">
        <v>0.85</v>
      </c>
      <c r="H116" s="6">
        <f t="shared" si="4"/>
        <v>0.7843344848496216</v>
      </c>
      <c r="I116" s="6">
        <f t="shared" si="5"/>
        <v>0.9156655151503783</v>
      </c>
    </row>
    <row r="117" spans="7:9" ht="12.75">
      <c r="G117" s="6">
        <v>0.86</v>
      </c>
      <c r="H117" s="6">
        <f t="shared" si="4"/>
        <v>0.796189006445491</v>
      </c>
      <c r="I117" s="6">
        <f t="shared" si="5"/>
        <v>0.923810993554509</v>
      </c>
    </row>
    <row r="118" spans="7:9" ht="12.75">
      <c r="G118" s="6">
        <v>0.87</v>
      </c>
      <c r="H118" s="6">
        <f t="shared" si="4"/>
        <v>0.808153722357547</v>
      </c>
      <c r="I118" s="6">
        <f t="shared" si="5"/>
        <v>0.931846277642453</v>
      </c>
    </row>
    <row r="119" spans="7:9" ht="12.75">
      <c r="G119" s="6">
        <v>0.88</v>
      </c>
      <c r="H119" s="6">
        <f t="shared" si="4"/>
        <v>0.820239500007062</v>
      </c>
      <c r="I119" s="6">
        <f t="shared" si="5"/>
        <v>0.939760499992938</v>
      </c>
    </row>
    <row r="120" spans="7:9" ht="12.75">
      <c r="G120" s="6">
        <v>0.89</v>
      </c>
      <c r="H120" s="6">
        <f t="shared" si="4"/>
        <v>0.8324595029396751</v>
      </c>
      <c r="I120" s="6">
        <f t="shared" si="5"/>
        <v>0.947540497060325</v>
      </c>
    </row>
    <row r="121" spans="7:9" ht="12.75">
      <c r="G121" s="6">
        <v>0.9</v>
      </c>
      <c r="H121" s="6">
        <f t="shared" si="4"/>
        <v>0.8448299321564915</v>
      </c>
      <c r="I121" s="6">
        <f t="shared" si="5"/>
        <v>0.9551700678435086</v>
      </c>
    </row>
    <row r="122" spans="7:9" ht="12.75">
      <c r="G122" s="6">
        <v>0.91</v>
      </c>
      <c r="H122" s="6">
        <f t="shared" si="4"/>
        <v>0.8573711095392448</v>
      </c>
      <c r="I122" s="6">
        <f t="shared" si="5"/>
        <v>0.9626288904607553</v>
      </c>
    </row>
    <row r="123" spans="7:9" ht="12.75">
      <c r="G123" s="6">
        <v>0.92</v>
      </c>
      <c r="H123" s="6">
        <f t="shared" si="4"/>
        <v>0.8701091192925223</v>
      </c>
      <c r="I123" s="6">
        <f t="shared" si="5"/>
        <v>0.9698908807074778</v>
      </c>
    </row>
    <row r="124" spans="7:9" ht="12.75">
      <c r="G124" s="6">
        <v>0.93</v>
      </c>
      <c r="H124" s="6">
        <f t="shared" si="4"/>
        <v>0.8830784059758182</v>
      </c>
      <c r="I124" s="6">
        <f t="shared" si="5"/>
        <v>0.9769215940241819</v>
      </c>
    </row>
    <row r="125" spans="7:9" ht="12.75">
      <c r="G125" s="6">
        <v>0.94</v>
      </c>
      <c r="H125" s="6">
        <f t="shared" si="4"/>
        <v>0.8963261160974059</v>
      </c>
      <c r="I125" s="6">
        <f t="shared" si="5"/>
        <v>0.983673883902594</v>
      </c>
    </row>
    <row r="126" spans="7:9" ht="12.75">
      <c r="G126" s="6">
        <v>0.95</v>
      </c>
      <c r="H126" s="6">
        <f t="shared" si="4"/>
        <v>0.9099198749269771</v>
      </c>
      <c r="I126" s="6">
        <f t="shared" si="5"/>
        <v>0.9900801250730228</v>
      </c>
    </row>
    <row r="127" spans="7:9" ht="12.75">
      <c r="G127" s="6">
        <v>0.96</v>
      </c>
      <c r="H127" s="6">
        <f t="shared" si="4"/>
        <v>0.9239630625889796</v>
      </c>
      <c r="I127" s="6">
        <f t="shared" si="5"/>
        <v>0.9960369374110203</v>
      </c>
    </row>
    <row r="128" spans="7:9" ht="12.75">
      <c r="G128" s="6">
        <v>0.97</v>
      </c>
      <c r="H128" s="6">
        <f t="shared" si="4"/>
        <v>0.9386289714636704</v>
      </c>
      <c r="I128" s="6">
        <f t="shared" si="5"/>
        <v>1.0013710285363295</v>
      </c>
    </row>
    <row r="129" spans="7:9" ht="12.75">
      <c r="G129" s="6">
        <v>0.98</v>
      </c>
      <c r="H129" s="6">
        <f t="shared" si="4"/>
        <v>0.954253968339696</v>
      </c>
      <c r="I129" s="6">
        <f t="shared" si="5"/>
        <v>1.005746031660304</v>
      </c>
    </row>
    <row r="130" spans="7:9" ht="12.75">
      <c r="G130" s="6">
        <v>0.99</v>
      </c>
      <c r="H130" s="6">
        <f t="shared" si="4"/>
        <v>0.971702158530463</v>
      </c>
      <c r="I130" s="6">
        <f t="shared" si="5"/>
        <v>1.008297841469537</v>
      </c>
    </row>
    <row r="131" spans="7:9" ht="12.75">
      <c r="G131" s="6">
        <v>1</v>
      </c>
      <c r="H131" s="6">
        <f t="shared" si="4"/>
        <v>1</v>
      </c>
      <c r="I131" s="6">
        <f t="shared" si="5"/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Klett Verlag GmbH,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Vertauensintervalle berechnen</dc:title>
  <dc:subject/>
  <dc:creator>Wolfgang Riemer</dc:creator>
  <cp:keywords/>
  <dc:description/>
  <cp:lastModifiedBy>Weiser, Uwe</cp:lastModifiedBy>
  <cp:lastPrinted>2009-07-25T13:46:02Z</cp:lastPrinted>
  <dcterms:created xsi:type="dcterms:W3CDTF">2001-10-28T16:25:19Z</dcterms:created>
  <dcterms:modified xsi:type="dcterms:W3CDTF">2019-01-18T12:26:42Z</dcterms:modified>
  <cp:category/>
  <cp:version/>
  <cp:contentType/>
  <cp:contentStatus/>
</cp:coreProperties>
</file>