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60" windowWidth="11295" windowHeight="5790" firstSheet="0" activeTab="0"/>
  </bookViews>
  <sheets>
    <sheet name="viermal-so-viel-doppelt-genau" sheetId="1" r:id="rId1"/>
  </sheets>
  <definedNames>
    <definedName name="_xlnm.Print_Area" localSheetId="0">'viermal-so-viel-doppelt-genau'!$A$1:$M$23</definedName>
    <definedName name="V">'viermal-so-viel-doppelt-genau'!$D$4:$D$103</definedName>
    <definedName name="X">'viermal-so-viel-doppelt-genau'!$B$4:$B$103</definedName>
    <definedName name="Y">'viermal-so-viel-doppelt-genau'!$C$4:$C$103</definedName>
  </definedNames>
  <calcPr fullCalcOnLoad="1"/>
</workbook>
</file>

<file path=xl/sharedStrings.xml><?xml version="1.0" encoding="utf-8"?>
<sst xmlns="http://schemas.openxmlformats.org/spreadsheetml/2006/main" count="16" uniqueCount="16">
  <si>
    <t>25er</t>
  </si>
  <si>
    <t>100er</t>
  </si>
  <si>
    <t>400er</t>
  </si>
  <si>
    <t>q1</t>
  </si>
  <si>
    <t>min</t>
  </si>
  <si>
    <t>Median</t>
  </si>
  <si>
    <t>max</t>
  </si>
  <si>
    <t>q3</t>
  </si>
  <si>
    <t>Mittelwert</t>
  </si>
  <si>
    <t>Im Intervall [0,5-1/SQRT(n);0,5+1/SQRT(n)] liegen ca. 96% aller relativer Häufigkeiten</t>
  </si>
  <si>
    <t>Quartilabstand</t>
  </si>
  <si>
    <t>1600er</t>
  </si>
  <si>
    <t>Verkleinerungsfaktor</t>
  </si>
  <si>
    <t>25→100</t>
  </si>
  <si>
    <t>100→400</t>
  </si>
  <si>
    <t>400→1600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</si>
</sst>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%"/>
    <numFmt numFmtId="174" formatCode="0.000"/>
    <numFmt numFmtId="175" formatCode="0.0000"/>
    <numFmt numFmtId="176" formatCode="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9" borderId="1" applyNumberFormat="0" applyAlignment="0" applyProtection="0"/>
    <xf numFmtId="0" fontId="18" fillId="9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3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14" borderId="9" applyNumberFormat="0" applyAlignment="0" applyProtection="0"/>
  </cellStyleXfs>
  <cellXfs count="19">
    <xf numFmtId="0" fontId="0" fillId="0" borderId="0" xfId="0" applyAlignment="1">
      <alignment/>
    </xf>
    <xf numFmtId="10" fontId="0" fillId="0" borderId="0" xfId="51" applyNumberFormat="1" applyFont="1" applyAlignment="1">
      <alignment/>
    </xf>
    <xf numFmtId="9" fontId="0" fillId="0" borderId="0" xfId="51" applyNumberFormat="1" applyFont="1" applyAlignment="1">
      <alignment/>
    </xf>
    <xf numFmtId="0" fontId="0" fillId="0" borderId="0" xfId="51" applyNumberFormat="1" applyFont="1" applyAlignment="1">
      <alignment/>
    </xf>
    <xf numFmtId="0" fontId="4" fillId="0" borderId="0" xfId="0" applyFont="1" applyAlignment="1">
      <alignment/>
    </xf>
    <xf numFmtId="0" fontId="7" fillId="18" borderId="1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7" borderId="0" xfId="0" applyFont="1" applyFill="1" applyAlignment="1">
      <alignment/>
    </xf>
    <xf numFmtId="0" fontId="4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74" fontId="4" fillId="0" borderId="11" xfId="0" applyNumberFormat="1" applyFont="1" applyBorder="1" applyAlignment="1">
      <alignment/>
    </xf>
    <xf numFmtId="9" fontId="0" fillId="0" borderId="11" xfId="51" applyNumberFormat="1" applyFont="1" applyBorder="1" applyAlignment="1">
      <alignment/>
    </xf>
    <xf numFmtId="0" fontId="7" fillId="18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19" borderId="11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4" fillId="0" borderId="11" xfId="0" applyFont="1" applyBorder="1" applyAlignment="1">
      <alignment textRotation="9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Zufallsschwankungen 
relativer Häufigkeiten</a:t>
            </a:r>
          </a:p>
        </c:rich>
      </c:tx>
      <c:layout>
        <c:manualLayout>
          <c:xMode val="factor"/>
          <c:yMode val="factor"/>
          <c:x val="-0.192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05"/>
          <c:w val="0.953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'viermal-so-viel-doppelt-genau'!$A$106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'viermal-so-viel-doppelt-genau'!$B$105:$E$105</c:f>
              <c:strCache>
                <c:ptCount val="4"/>
                <c:pt idx="0">
                  <c:v>25er</c:v>
                </c:pt>
                <c:pt idx="1">
                  <c:v>100er</c:v>
                </c:pt>
                <c:pt idx="2">
                  <c:v>400er</c:v>
                </c:pt>
                <c:pt idx="3">
                  <c:v>1600er</c:v>
                </c:pt>
              </c:strCache>
            </c:strRef>
          </c:cat>
          <c:val>
            <c:numRef>
              <c:f>'viermal-so-viel-doppelt-genau'!$B$106:$E$106</c:f>
              <c:numCache>
                <c:ptCount val="4"/>
                <c:pt idx="0">
                  <c:v>0.44</c:v>
                </c:pt>
                <c:pt idx="1">
                  <c:v>0.47</c:v>
                </c:pt>
                <c:pt idx="2">
                  <c:v>0.49</c:v>
                </c:pt>
                <c:pt idx="3">
                  <c:v>0.49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'viermal-so-viel-doppelt-genau'!$A$107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'viermal-so-viel-doppelt-genau'!$B$105:$E$105</c:f>
              <c:strCache>
                <c:ptCount val="4"/>
                <c:pt idx="0">
                  <c:v>25er</c:v>
                </c:pt>
                <c:pt idx="1">
                  <c:v>100er</c:v>
                </c:pt>
                <c:pt idx="2">
                  <c:v>400er</c:v>
                </c:pt>
                <c:pt idx="3">
                  <c:v>1600er</c:v>
                </c:pt>
              </c:strCache>
            </c:strRef>
          </c:cat>
          <c:val>
            <c:numRef>
              <c:f>'viermal-so-viel-doppelt-genau'!$B$107:$E$107</c:f>
              <c:numCache>
                <c:ptCount val="4"/>
                <c:pt idx="0">
                  <c:v>0.28</c:v>
                </c:pt>
                <c:pt idx="1">
                  <c:v>0.38</c:v>
                </c:pt>
                <c:pt idx="2">
                  <c:v>0.4425</c:v>
                </c:pt>
                <c:pt idx="3">
                  <c:v>0.470625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'viermal-so-viel-doppelt-genau'!$A$108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'viermal-so-viel-doppelt-genau'!$B$105:$E$105</c:f>
              <c:strCache>
                <c:ptCount val="4"/>
                <c:pt idx="0">
                  <c:v>25er</c:v>
                </c:pt>
                <c:pt idx="1">
                  <c:v>100er</c:v>
                </c:pt>
                <c:pt idx="2">
                  <c:v>400er</c:v>
                </c:pt>
                <c:pt idx="3">
                  <c:v>1600er</c:v>
                </c:pt>
              </c:strCache>
            </c:strRef>
          </c:cat>
          <c:val>
            <c:numRef>
              <c:f>'viermal-so-viel-doppelt-genau'!$B$108:$E$108</c:f>
              <c:numCache>
                <c:ptCount val="4"/>
                <c:pt idx="0">
                  <c:v>0.52</c:v>
                </c:pt>
                <c:pt idx="1">
                  <c:v>0.5</c:v>
                </c:pt>
                <c:pt idx="2">
                  <c:v>0.5075000000000001</c:v>
                </c:pt>
                <c:pt idx="3">
                  <c:v>0.5003124999999999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'viermal-so-viel-doppelt-genau'!$A$109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'viermal-so-viel-doppelt-genau'!$B$105:$E$105</c:f>
              <c:strCache>
                <c:ptCount val="4"/>
                <c:pt idx="0">
                  <c:v>25er</c:v>
                </c:pt>
                <c:pt idx="1">
                  <c:v>100er</c:v>
                </c:pt>
                <c:pt idx="2">
                  <c:v>400er</c:v>
                </c:pt>
                <c:pt idx="3">
                  <c:v>1600er</c:v>
                </c:pt>
              </c:strCache>
            </c:strRef>
          </c:cat>
          <c:val>
            <c:numRef>
              <c:f>'viermal-so-viel-doppelt-genau'!$B$109:$E$109</c:f>
              <c:numCache>
                <c:ptCount val="4"/>
                <c:pt idx="0">
                  <c:v>0.5132000000000003</c:v>
                </c:pt>
                <c:pt idx="1">
                  <c:v>0.4990999999999999</c:v>
                </c:pt>
                <c:pt idx="2">
                  <c:v>0.5041000000000002</c:v>
                </c:pt>
                <c:pt idx="3">
                  <c:v>0.4999374999999999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'viermal-so-viel-doppelt-genau'!$A$110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'viermal-so-viel-doppelt-genau'!$B$105:$E$105</c:f>
              <c:strCache>
                <c:ptCount val="4"/>
                <c:pt idx="0">
                  <c:v>25er</c:v>
                </c:pt>
                <c:pt idx="1">
                  <c:v>100er</c:v>
                </c:pt>
                <c:pt idx="2">
                  <c:v>400er</c:v>
                </c:pt>
                <c:pt idx="3">
                  <c:v>1600er</c:v>
                </c:pt>
              </c:strCache>
            </c:strRef>
          </c:cat>
          <c:val>
            <c:numRef>
              <c:f>'viermal-so-viel-doppelt-genau'!$B$110:$E$110</c:f>
              <c:numCache>
                <c:ptCount val="4"/>
                <c:pt idx="0">
                  <c:v>0.76</c:v>
                </c:pt>
                <c:pt idx="1">
                  <c:v>0.61</c:v>
                </c:pt>
                <c:pt idx="2">
                  <c:v>0.5725</c:v>
                </c:pt>
                <c:pt idx="3">
                  <c:v>0.529375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'viermal-so-viel-doppelt-genau'!$A$111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'viermal-so-viel-doppelt-genau'!$B$105:$E$105</c:f>
              <c:strCache>
                <c:ptCount val="4"/>
                <c:pt idx="0">
                  <c:v>25er</c:v>
                </c:pt>
                <c:pt idx="1">
                  <c:v>100er</c:v>
                </c:pt>
                <c:pt idx="2">
                  <c:v>400er</c:v>
                </c:pt>
                <c:pt idx="3">
                  <c:v>1600er</c:v>
                </c:pt>
              </c:strCache>
            </c:strRef>
          </c:cat>
          <c:val>
            <c:numRef>
              <c:f>'viermal-so-viel-doppelt-genau'!$B$111:$E$111</c:f>
              <c:numCache>
                <c:ptCount val="4"/>
                <c:pt idx="0">
                  <c:v>0.5700000000000001</c:v>
                </c:pt>
                <c:pt idx="1">
                  <c:v>0.54</c:v>
                </c:pt>
                <c:pt idx="2">
                  <c:v>0.5225</c:v>
                </c:pt>
                <c:pt idx="3">
                  <c:v>0.5081249999999999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1340045"/>
        <c:axId val="64902942"/>
      </c:lineChart>
      <c:catAx>
        <c:axId val="513400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2942"/>
        <c:crosses val="autoZero"/>
        <c:auto val="1"/>
        <c:lblOffset val="100"/>
        <c:tickLblSkip val="1"/>
        <c:noMultiLvlLbl val="0"/>
      </c:catAx>
      <c:valAx>
        <c:axId val="6490294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00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0</xdr:rowOff>
    </xdr:from>
    <xdr:to>
      <xdr:col>14</xdr:col>
      <xdr:colOff>723900</xdr:colOff>
      <xdr:row>106</xdr:row>
      <xdr:rowOff>47625</xdr:rowOff>
    </xdr:to>
    <xdr:graphicFrame>
      <xdr:nvGraphicFramePr>
        <xdr:cNvPr id="1" name="Diagramm 2"/>
        <xdr:cNvGraphicFramePr/>
      </xdr:nvGraphicFramePr>
      <xdr:xfrm>
        <a:off x="5705475" y="0"/>
        <a:ext cx="4791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T127"/>
  <sheetViews>
    <sheetView tabSelected="1" zoomScalePageLayoutView="0" workbookViewId="0" topLeftCell="A3">
      <selection activeCell="H124" sqref="H124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8.28125" style="0" customWidth="1"/>
    <col min="4" max="5" width="8.57421875" style="0" customWidth="1"/>
    <col min="6" max="8" width="4.421875" style="0" customWidth="1"/>
    <col min="9" max="9" width="22.57421875" style="0" customWidth="1"/>
    <col min="10" max="13" width="16.00390625" style="0" customWidth="1"/>
    <col min="14" max="14" width="5.8515625" style="0" customWidth="1"/>
    <col min="15" max="17" width="16.00390625" style="0" customWidth="1"/>
    <col min="18" max="19" width="7.28125" style="0" customWidth="1"/>
    <col min="20" max="20" width="4.7109375" style="0" customWidth="1"/>
  </cols>
  <sheetData>
    <row r="1" ht="12.75" hidden="1"/>
    <row r="2" spans="2:5" ht="12.75" hidden="1">
      <c r="B2">
        <v>0.5</v>
      </c>
      <c r="C2">
        <v>0.5</v>
      </c>
      <c r="D2">
        <v>0.5</v>
      </c>
      <c r="E2">
        <v>0.5</v>
      </c>
    </row>
    <row r="3" spans="2:8" ht="78.75">
      <c r="B3" s="16">
        <v>25</v>
      </c>
      <c r="C3" s="16">
        <v>100</v>
      </c>
      <c r="D3" s="16">
        <v>400</v>
      </c>
      <c r="E3" s="16">
        <v>1600</v>
      </c>
      <c r="F3" s="18" t="s">
        <v>13</v>
      </c>
      <c r="G3" s="18" t="s">
        <v>14</v>
      </c>
      <c r="H3" s="18" t="s">
        <v>15</v>
      </c>
    </row>
    <row r="4" spans="1:8" ht="18">
      <c r="A4" s="6">
        <v>1</v>
      </c>
      <c r="B4" s="11">
        <f>[0]!Kopfzahl.Kopfzahl(25,B$2)/25</f>
        <v>0.6</v>
      </c>
      <c r="C4" s="11">
        <f>[0]!Kopfzahl.Kopfzahl(75,C$2)/75*(3/4)+B4/4</f>
        <v>0.5700000000000001</v>
      </c>
      <c r="D4" s="11">
        <f>[0]!Kopfzahl.Kopfzahl(300,D$2)/300*(3/4)+C4/4</f>
        <v>0.55</v>
      </c>
      <c r="E4" s="11">
        <f>[0]!Kopfzahl.Kopfzahl(1200,E$2)/1200*(3/4)+D4/4</f>
        <v>0.5293749999999999</v>
      </c>
      <c r="F4" s="10">
        <f aca="true" t="shared" si="0" ref="F4:F68">IF(ABS(C4-0.5)&lt;ABS(B4-0.5),1,"")</f>
        <v>1</v>
      </c>
      <c r="G4" s="10">
        <f>IF(ABS(D4-0.5)&lt;ABS(C4-0.5),1,"")</f>
        <v>1</v>
      </c>
      <c r="H4" s="10">
        <f>IF(ABS(E4-0.5)&lt;ABS(D4-0.5),1,"")</f>
        <v>1</v>
      </c>
    </row>
    <row r="5" spans="1:8" ht="18">
      <c r="A5" s="6">
        <v>2</v>
      </c>
      <c r="B5" s="11">
        <f>[0]!Kopfzahl.Kopfzahl(25,B$2)/25</f>
        <v>0.6</v>
      </c>
      <c r="C5" s="11">
        <f>[0]!Kopfzahl.Kopfzahl(75,C$2)/75*(3/4)+B5/4</f>
        <v>0.49</v>
      </c>
      <c r="D5" s="11">
        <f>[0]!Kopfzahl.Kopfzahl(300,D$2)/300*(3/4)+C5/4</f>
        <v>0.49999999999999994</v>
      </c>
      <c r="E5" s="11">
        <f>[0]!Kopfzahl.Kopfzahl(1200,E$2)/1200*(3/4)+D5/4</f>
        <v>0.5</v>
      </c>
      <c r="F5" s="10">
        <f t="shared" si="0"/>
        <v>1</v>
      </c>
      <c r="G5" s="10">
        <f aca="true" t="shared" si="1" ref="G5:G68">IF(ABS(D5-0.5)&lt;ABS(C5-0.5),1,"")</f>
        <v>1</v>
      </c>
      <c r="H5" s="10">
        <f aca="true" t="shared" si="2" ref="H5:H68">IF(ABS(E5-0.5)&lt;ABS(D5-0.5),1,"")</f>
        <v>1</v>
      </c>
    </row>
    <row r="6" spans="1:8" ht="18">
      <c r="A6" s="6">
        <v>3</v>
      </c>
      <c r="B6" s="11">
        <f>[0]!Kopfzahl.Kopfzahl(25,B$2)/25</f>
        <v>0.72</v>
      </c>
      <c r="C6" s="11">
        <f>[0]!Kopfzahl.Kopfzahl(75,C$2)/75*(3/4)+B6/4</f>
        <v>0.55</v>
      </c>
      <c r="D6" s="11">
        <f>[0]!Kopfzahl.Kopfzahl(300,D$2)/300*(3/4)+C6/4</f>
        <v>0.53</v>
      </c>
      <c r="E6" s="11">
        <f>[0]!Kopfzahl.Kopfzahl(1200,E$2)/1200*(3/4)+D6/4</f>
        <v>0.53</v>
      </c>
      <c r="F6" s="10">
        <f t="shared" si="0"/>
        <v>1</v>
      </c>
      <c r="G6" s="10">
        <f t="shared" si="1"/>
        <v>1</v>
      </c>
      <c r="H6" s="10">
        <f t="shared" si="2"/>
      </c>
    </row>
    <row r="7" spans="1:14" ht="18" hidden="1">
      <c r="A7" s="6">
        <v>4</v>
      </c>
      <c r="B7" s="11">
        <f>[0]!Kopfzahl.Kopfzahl(25,B$2)/25</f>
        <v>0.48</v>
      </c>
      <c r="C7" s="11">
        <f>[0]!Kopfzahl.Kopfzahl(75,C$2)/75*(3/4)+B7/4</f>
        <v>0.48</v>
      </c>
      <c r="D7" s="11">
        <f>[0]!Kopfzahl.Kopfzahl(300,D$2)/300*(3/4)+C7/4</f>
        <v>0.4875</v>
      </c>
      <c r="E7" s="11">
        <f>[0]!Kopfzahl.Kopfzahl(1200,E$2)/1200*(3/4)+D7/4</f>
        <v>0.489375</v>
      </c>
      <c r="F7" s="10">
        <f t="shared" si="0"/>
      </c>
      <c r="G7" s="10">
        <f t="shared" si="1"/>
        <v>1</v>
      </c>
      <c r="H7" s="10">
        <f t="shared" si="2"/>
        <v>1</v>
      </c>
      <c r="N7">
        <f>[0]!Kopfzahl.Kopfzahl(20,0.5)</f>
        <v>13</v>
      </c>
    </row>
    <row r="8" spans="1:20" ht="18" hidden="1">
      <c r="A8" s="6">
        <v>5</v>
      </c>
      <c r="B8" s="11">
        <f>[0]!Kopfzahl.Kopfzahl(25,B$2)/25</f>
        <v>0.32</v>
      </c>
      <c r="C8" s="11">
        <f>[0]!Kopfzahl.Kopfzahl(75,C$2)/75*(3/4)+B8/4</f>
        <v>0.37</v>
      </c>
      <c r="D8" s="11">
        <f>[0]!Kopfzahl.Kopfzahl(300,D$2)/300*(3/4)+C8/4</f>
        <v>0.47</v>
      </c>
      <c r="E8" s="11">
        <f>[0]!Kopfzahl.Kopfzahl(1200,E$2)/1200*(3/4)+D8/4</f>
        <v>0.486875</v>
      </c>
      <c r="F8" s="10">
        <f t="shared" si="0"/>
        <v>1</v>
      </c>
      <c r="G8" s="10">
        <f t="shared" si="1"/>
        <v>1</v>
      </c>
      <c r="H8" s="10">
        <f t="shared" si="2"/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hidden="1">
      <c r="A9" s="6">
        <v>6</v>
      </c>
      <c r="B9" s="11">
        <f>[0]!Kopfzahl.Kopfzahl(25,B$2)/25</f>
        <v>0.52</v>
      </c>
      <c r="C9" s="11">
        <f>[0]!Kopfzahl.Kopfzahl(75,C$2)/75*(3/4)+B9/4</f>
        <v>0.52</v>
      </c>
      <c r="D9" s="11">
        <f>[0]!Kopfzahl.Kopfzahl(300,D$2)/300*(3/4)+C9/4</f>
        <v>0.5275000000000001</v>
      </c>
      <c r="E9" s="11">
        <f>[0]!Kopfzahl.Kopfzahl(1200,E$2)/1200*(3/4)+D9/4</f>
        <v>0.50125</v>
      </c>
      <c r="F9" s="10">
        <f t="shared" si="0"/>
      </c>
      <c r="G9" s="10">
        <f t="shared" si="1"/>
      </c>
      <c r="H9" s="10">
        <f t="shared" si="2"/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hidden="1">
      <c r="A10" s="6">
        <v>7</v>
      </c>
      <c r="B10" s="11">
        <f>[0]!Kopfzahl.Kopfzahl(25,B$2)/25</f>
        <v>0.36</v>
      </c>
      <c r="C10" s="11">
        <f>[0]!Kopfzahl.Kopfzahl(75,C$2)/75*(3/4)+B10/4</f>
        <v>0.47</v>
      </c>
      <c r="D10" s="11">
        <f>[0]!Kopfzahl.Kopfzahl(300,D$2)/300*(3/4)+C10/4</f>
        <v>0.4975</v>
      </c>
      <c r="E10" s="11">
        <f>[0]!Kopfzahl.Kopfzahl(1200,E$2)/1200*(3/4)+D10/4</f>
        <v>0.496875</v>
      </c>
      <c r="F10" s="10">
        <f t="shared" si="0"/>
        <v>1</v>
      </c>
      <c r="G10" s="10">
        <f t="shared" si="1"/>
        <v>1</v>
      </c>
      <c r="H10" s="10">
        <f t="shared" si="2"/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hidden="1">
      <c r="A11" s="6">
        <v>8</v>
      </c>
      <c r="B11" s="11">
        <f>[0]!Kopfzahl.Kopfzahl(25,B$2)/25</f>
        <v>0.6</v>
      </c>
      <c r="C11" s="11">
        <f>[0]!Kopfzahl.Kopfzahl(75,C$2)/75*(3/4)+B11/4</f>
        <v>0.53</v>
      </c>
      <c r="D11" s="11">
        <f>[0]!Kopfzahl.Kopfzahl(300,D$2)/300*(3/4)+C11/4</f>
        <v>0.5249999999999999</v>
      </c>
      <c r="E11" s="11">
        <f>[0]!Kopfzahl.Kopfzahl(1200,E$2)/1200*(3/4)+D11/4</f>
        <v>0.485625</v>
      </c>
      <c r="F11" s="10">
        <f t="shared" si="0"/>
        <v>1</v>
      </c>
      <c r="G11" s="10">
        <f t="shared" si="1"/>
        <v>1</v>
      </c>
      <c r="H11" s="10">
        <f t="shared" si="2"/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" hidden="1">
      <c r="A12" s="6">
        <v>9</v>
      </c>
      <c r="B12" s="11">
        <f>[0]!Kopfzahl.Kopfzahl(25,B$2)/25</f>
        <v>0.44</v>
      </c>
      <c r="C12" s="11">
        <f>[0]!Kopfzahl.Kopfzahl(75,C$2)/75*(3/4)+B12/4</f>
        <v>0.44</v>
      </c>
      <c r="D12" s="11">
        <f>[0]!Kopfzahl.Kopfzahl(300,D$2)/300*(3/4)+C12/4</f>
        <v>0.5175</v>
      </c>
      <c r="E12" s="11">
        <f>[0]!Kopfzahl.Kopfzahl(1200,E$2)/1200*(3/4)+D12/4</f>
        <v>0.5</v>
      </c>
      <c r="F12" s="10">
        <f t="shared" si="0"/>
      </c>
      <c r="G12" s="10">
        <f t="shared" si="1"/>
        <v>1</v>
      </c>
      <c r="H12" s="10">
        <f t="shared" si="2"/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hidden="1">
      <c r="A13" s="6">
        <v>10</v>
      </c>
      <c r="B13" s="11">
        <f>[0]!Kopfzahl.Kopfzahl(25,B$2)/25</f>
        <v>0.64</v>
      </c>
      <c r="C13" s="11">
        <f>[0]!Kopfzahl.Kopfzahl(75,C$2)/75*(3/4)+B13/4</f>
        <v>0.5800000000000001</v>
      </c>
      <c r="D13" s="11">
        <f>[0]!Kopfzahl.Kopfzahl(300,D$2)/300*(3/4)+C13/4</f>
        <v>0.5275000000000001</v>
      </c>
      <c r="E13" s="11">
        <f>[0]!Kopfzahl.Kopfzahl(1200,E$2)/1200*(3/4)+D13/4</f>
        <v>0.504375</v>
      </c>
      <c r="F13" s="10">
        <f t="shared" si="0"/>
        <v>1</v>
      </c>
      <c r="G13" s="10">
        <f t="shared" si="1"/>
        <v>1</v>
      </c>
      <c r="H13" s="10">
        <f t="shared" si="2"/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8" hidden="1">
      <c r="A14" s="6">
        <v>11</v>
      </c>
      <c r="B14" s="11">
        <f>[0]!Kopfzahl.Kopfzahl(25,B$2)/25</f>
        <v>0.48</v>
      </c>
      <c r="C14" s="11">
        <f>[0]!Kopfzahl.Kopfzahl(75,C$2)/75*(3/4)+B14/4</f>
        <v>0.49</v>
      </c>
      <c r="D14" s="11">
        <f>[0]!Kopfzahl.Kopfzahl(300,D$2)/300*(3/4)+C14/4</f>
        <v>0.5075000000000001</v>
      </c>
      <c r="E14" s="11">
        <f>[0]!Kopfzahl.Kopfzahl(1200,E$2)/1200*(3/4)+D14/4</f>
        <v>0.51</v>
      </c>
      <c r="F14" s="10">
        <f t="shared" si="0"/>
        <v>1</v>
      </c>
      <c r="G14" s="10">
        <f t="shared" si="1"/>
        <v>1</v>
      </c>
      <c r="H14" s="10">
        <f t="shared" si="2"/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 hidden="1">
      <c r="A15" s="6">
        <v>12</v>
      </c>
      <c r="B15" s="11">
        <f>[0]!Kopfzahl.Kopfzahl(25,B$2)/25</f>
        <v>0.6</v>
      </c>
      <c r="C15" s="11">
        <f>[0]!Kopfzahl.Kopfzahl(75,C$2)/75*(3/4)+B15/4</f>
        <v>0.45000000000000007</v>
      </c>
      <c r="D15" s="11">
        <f>[0]!Kopfzahl.Kopfzahl(300,D$2)/300*(3/4)+C15/4</f>
        <v>0.5025000000000001</v>
      </c>
      <c r="E15" s="11">
        <f>[0]!Kopfzahl.Kopfzahl(1200,E$2)/1200*(3/4)+D15/4</f>
        <v>0.49750000000000005</v>
      </c>
      <c r="F15" s="10">
        <f t="shared" si="0"/>
        <v>1</v>
      </c>
      <c r="G15" s="10">
        <f t="shared" si="1"/>
        <v>1</v>
      </c>
      <c r="H15" s="10">
        <f t="shared" si="2"/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" hidden="1">
      <c r="A16" s="6">
        <v>13</v>
      </c>
      <c r="B16" s="11">
        <f>[0]!Kopfzahl.Kopfzahl(25,B$2)/25</f>
        <v>0.64</v>
      </c>
      <c r="C16" s="11">
        <f>[0]!Kopfzahl.Kopfzahl(75,C$2)/75*(3/4)+B16/4</f>
        <v>0.48</v>
      </c>
      <c r="D16" s="11">
        <f>[0]!Kopfzahl.Kopfzahl(300,D$2)/300*(3/4)+C16/4</f>
        <v>0.5025</v>
      </c>
      <c r="E16" s="11">
        <f>[0]!Kopfzahl.Kopfzahl(1200,E$2)/1200*(3/4)+D16/4</f>
        <v>0.505</v>
      </c>
      <c r="F16" s="10">
        <f t="shared" si="0"/>
        <v>1</v>
      </c>
      <c r="G16" s="10">
        <f t="shared" si="1"/>
        <v>1</v>
      </c>
      <c r="H16" s="10">
        <f t="shared" si="2"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" hidden="1">
      <c r="A17" s="6">
        <v>14</v>
      </c>
      <c r="B17" s="11">
        <f>[0]!Kopfzahl.Kopfzahl(25,B$2)/25</f>
        <v>0.56</v>
      </c>
      <c r="C17" s="11">
        <f>[0]!Kopfzahl.Kopfzahl(75,C$2)/75*(3/4)+B17/4</f>
        <v>0.5</v>
      </c>
      <c r="D17" s="11">
        <f>[0]!Kopfzahl.Kopfzahl(300,D$2)/300*(3/4)+C17/4</f>
        <v>0.4975</v>
      </c>
      <c r="E17" s="11">
        <f>[0]!Kopfzahl.Kopfzahl(1200,E$2)/1200*(3/4)+D17/4</f>
        <v>0.51125</v>
      </c>
      <c r="F17" s="10">
        <f t="shared" si="0"/>
        <v>1</v>
      </c>
      <c r="G17" s="10">
        <f t="shared" si="1"/>
      </c>
      <c r="H17" s="10">
        <f t="shared" si="2"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hidden="1">
      <c r="A18" s="6">
        <v>15</v>
      </c>
      <c r="B18" s="11">
        <f>[0]!Kopfzahl.Kopfzahl(25,B$2)/25</f>
        <v>0.48</v>
      </c>
      <c r="C18" s="11">
        <f>[0]!Kopfzahl.Kopfzahl(75,C$2)/75*(3/4)+B18/4</f>
        <v>0.48</v>
      </c>
      <c r="D18" s="11">
        <f>[0]!Kopfzahl.Kopfzahl(300,D$2)/300*(3/4)+C18/4</f>
        <v>0.5</v>
      </c>
      <c r="E18" s="11">
        <f>[0]!Kopfzahl.Kopfzahl(1200,E$2)/1200*(3/4)+D18/4</f>
        <v>0.50125</v>
      </c>
      <c r="F18" s="10">
        <f t="shared" si="0"/>
      </c>
      <c r="G18" s="10">
        <f t="shared" si="1"/>
        <v>1</v>
      </c>
      <c r="H18" s="10">
        <f t="shared" si="2"/>
      </c>
      <c r="I18" s="17" t="s">
        <v>10</v>
      </c>
      <c r="J18" s="6">
        <f>B111-B106</f>
        <v>0.13000000000000006</v>
      </c>
      <c r="K18" s="6">
        <f>C111-C106</f>
        <v>0.06000000000000005</v>
      </c>
      <c r="L18" s="6">
        <f>D111-D106</f>
        <v>0.03562499999999996</v>
      </c>
      <c r="M18" s="6">
        <f>E111-E106</f>
        <v>0.016093749999999907</v>
      </c>
      <c r="N18" s="2"/>
      <c r="O18" s="2"/>
      <c r="P18" s="2"/>
      <c r="Q18" s="2"/>
      <c r="R18" s="2"/>
      <c r="S18" s="2"/>
      <c r="T18" s="2"/>
    </row>
    <row r="19" spans="1:20" ht="18" hidden="1">
      <c r="A19" s="6">
        <v>16</v>
      </c>
      <c r="B19" s="11">
        <f>[0]!Kopfzahl.Kopfzahl(25,B$2)/25</f>
        <v>0.36</v>
      </c>
      <c r="C19" s="11">
        <f>[0]!Kopfzahl.Kopfzahl(75,C$2)/75*(3/4)+B19/4</f>
        <v>0.48</v>
      </c>
      <c r="D19" s="11">
        <f>[0]!Kopfzahl.Kopfzahl(300,D$2)/300*(3/4)+C19/4</f>
        <v>0.53</v>
      </c>
      <c r="E19" s="11">
        <f>[0]!Kopfzahl.Kopfzahl(1200,E$2)/1200*(3/4)+D19/4</f>
        <v>0.4975</v>
      </c>
      <c r="F19" s="10">
        <f t="shared" si="0"/>
        <v>1</v>
      </c>
      <c r="G19" s="10">
        <f t="shared" si="1"/>
      </c>
      <c r="H19" s="10">
        <f t="shared" si="2"/>
        <v>1</v>
      </c>
      <c r="I19" s="17" t="s">
        <v>12</v>
      </c>
      <c r="J19" s="12"/>
      <c r="K19" s="12">
        <f>K18/J18</f>
        <v>0.46153846153846173</v>
      </c>
      <c r="L19" s="12">
        <f>L18/K18</f>
        <v>0.5937499999999989</v>
      </c>
      <c r="M19" s="12">
        <f>M18/L18</f>
        <v>0.45175438596491013</v>
      </c>
      <c r="N19" s="2"/>
      <c r="O19" s="2"/>
      <c r="P19" s="2"/>
      <c r="Q19" s="2"/>
      <c r="R19" s="2"/>
      <c r="S19" s="2"/>
      <c r="T19" s="2"/>
    </row>
    <row r="20" spans="1:20" ht="18" hidden="1">
      <c r="A20" s="6">
        <v>17</v>
      </c>
      <c r="B20" s="11">
        <f>[0]!Kopfzahl.Kopfzahl(25,B$2)/25</f>
        <v>0.52</v>
      </c>
      <c r="C20" s="11">
        <f>[0]!Kopfzahl.Kopfzahl(75,C$2)/75*(3/4)+B20/4</f>
        <v>0.46</v>
      </c>
      <c r="D20" s="11">
        <f>[0]!Kopfzahl.Kopfzahl(300,D$2)/300*(3/4)+C20/4</f>
        <v>0.5025000000000001</v>
      </c>
      <c r="E20" s="11">
        <f>[0]!Kopfzahl.Kopfzahl(1200,E$2)/1200*(3/4)+D20/4</f>
        <v>0.51625</v>
      </c>
      <c r="F20" s="10">
        <f t="shared" si="0"/>
      </c>
      <c r="G20" s="10">
        <f t="shared" si="1"/>
        <v>1</v>
      </c>
      <c r="H20" s="10">
        <f t="shared" si="2"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8" hidden="1">
      <c r="A21" s="6">
        <v>18</v>
      </c>
      <c r="B21" s="11">
        <f>[0]!Kopfzahl.Kopfzahl(25,B$2)/25</f>
        <v>0.6</v>
      </c>
      <c r="C21" s="11">
        <f>[0]!Kopfzahl.Kopfzahl(75,C$2)/75*(3/4)+B21/4</f>
        <v>0.5700000000000001</v>
      </c>
      <c r="D21" s="11">
        <f>[0]!Kopfzahl.Kopfzahl(300,D$2)/300*(3/4)+C21/4</f>
        <v>0.5225</v>
      </c>
      <c r="E21" s="11">
        <f>[0]!Kopfzahl.Kopfzahl(1200,E$2)/1200*(3/4)+D21/4</f>
        <v>0.5025</v>
      </c>
      <c r="F21" s="10">
        <f t="shared" si="0"/>
        <v>1</v>
      </c>
      <c r="G21" s="10">
        <f t="shared" si="1"/>
        <v>1</v>
      </c>
      <c r="H21" s="10">
        <f t="shared" si="2"/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" hidden="1">
      <c r="A22" s="6">
        <v>19</v>
      </c>
      <c r="B22" s="11">
        <f>[0]!Kopfzahl.Kopfzahl(25,B$2)/25</f>
        <v>0.36</v>
      </c>
      <c r="C22" s="11">
        <f>[0]!Kopfzahl.Kopfzahl(75,C$2)/75*(3/4)+B22/4</f>
        <v>0.48</v>
      </c>
      <c r="D22" s="11">
        <f>[0]!Kopfzahl.Kopfzahl(300,D$2)/300*(3/4)+C22/4</f>
        <v>0.5375</v>
      </c>
      <c r="E22" s="11">
        <f>[0]!Kopfzahl.Kopfzahl(1200,E$2)/1200*(3/4)+D22/4</f>
        <v>0.5075</v>
      </c>
      <c r="F22" s="10">
        <f t="shared" si="0"/>
        <v>1</v>
      </c>
      <c r="G22" s="10">
        <f t="shared" si="1"/>
      </c>
      <c r="H22" s="10">
        <f t="shared" si="2"/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" hidden="1">
      <c r="A23" s="6">
        <v>20</v>
      </c>
      <c r="B23" s="11">
        <f>[0]!Kopfzahl.Kopfzahl(25,B$2)/25</f>
        <v>0.44</v>
      </c>
      <c r="C23" s="11">
        <f>[0]!Kopfzahl.Kopfzahl(75,C$2)/75*(3/4)+B23/4</f>
        <v>0.42</v>
      </c>
      <c r="D23" s="11">
        <f>[0]!Kopfzahl.Kopfzahl(300,D$2)/300*(3/4)+C23/4</f>
        <v>0.51</v>
      </c>
      <c r="E23" s="11">
        <f>[0]!Kopfzahl.Kopfzahl(1200,E$2)/1200*(3/4)+D23/4</f>
        <v>0.5025</v>
      </c>
      <c r="F23" s="10">
        <f t="shared" si="0"/>
      </c>
      <c r="G23" s="10">
        <f t="shared" si="1"/>
        <v>1</v>
      </c>
      <c r="H23" s="10">
        <f t="shared" si="2"/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" hidden="1">
      <c r="A24" s="6">
        <v>21</v>
      </c>
      <c r="B24" s="11">
        <f>[0]!Kopfzahl.Kopfzahl(25,B$2)/25</f>
        <v>0.4</v>
      </c>
      <c r="C24" s="11">
        <f>[0]!Kopfzahl.Kopfzahl(75,C$2)/75*(3/4)+B24/4</f>
        <v>0.5</v>
      </c>
      <c r="D24" s="11">
        <f>[0]!Kopfzahl.Kopfzahl(300,D$2)/300*(3/4)+C24/4</f>
        <v>0.495</v>
      </c>
      <c r="E24" s="11">
        <f>[0]!Kopfzahl.Kopfzahl(1200,E$2)/1200*(3/4)+D24/4</f>
        <v>0.49875</v>
      </c>
      <c r="F24" s="10">
        <f t="shared" si="0"/>
        <v>1</v>
      </c>
      <c r="G24" s="10">
        <f t="shared" si="1"/>
      </c>
      <c r="H24" s="10">
        <f t="shared" si="2"/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8" hidden="1">
      <c r="A25" s="6">
        <v>22</v>
      </c>
      <c r="B25" s="11">
        <f>[0]!Kopfzahl.Kopfzahl(25,B$2)/25</f>
        <v>0.48</v>
      </c>
      <c r="C25" s="11">
        <f>[0]!Kopfzahl.Kopfzahl(75,C$2)/75*(3/4)+B25/4</f>
        <v>0.53</v>
      </c>
      <c r="D25" s="11">
        <f>[0]!Kopfzahl.Kopfzahl(300,D$2)/300*(3/4)+C25/4</f>
        <v>0.5075000000000001</v>
      </c>
      <c r="E25" s="11">
        <f>[0]!Kopfzahl.Kopfzahl(1200,E$2)/1200*(3/4)+D25/4</f>
        <v>0.48562500000000003</v>
      </c>
      <c r="F25" s="10">
        <f t="shared" si="0"/>
      </c>
      <c r="G25" s="10">
        <f t="shared" si="1"/>
        <v>1</v>
      </c>
      <c r="H25" s="10">
        <f t="shared" si="2"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" hidden="1">
      <c r="A26" s="6">
        <v>23</v>
      </c>
      <c r="B26" s="11">
        <f>[0]!Kopfzahl.Kopfzahl(25,B$2)/25</f>
        <v>0.6</v>
      </c>
      <c r="C26" s="11">
        <f>[0]!Kopfzahl.Kopfzahl(75,C$2)/75*(3/4)+B26/4</f>
        <v>0.61</v>
      </c>
      <c r="D26" s="11">
        <f>[0]!Kopfzahl.Kopfzahl(300,D$2)/300*(3/4)+C26/4</f>
        <v>0.5525</v>
      </c>
      <c r="E26" s="11">
        <f>[0]!Kopfzahl.Kopfzahl(1200,E$2)/1200*(3/4)+D26/4</f>
        <v>0.5037499999999999</v>
      </c>
      <c r="F26" s="10">
        <f t="shared" si="0"/>
      </c>
      <c r="G26" s="10">
        <f t="shared" si="1"/>
        <v>1</v>
      </c>
      <c r="H26" s="10">
        <f t="shared" si="2"/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" hidden="1">
      <c r="A27" s="6">
        <v>24</v>
      </c>
      <c r="B27" s="11">
        <f>[0]!Kopfzahl.Kopfzahl(25,B$2)/25</f>
        <v>0.48</v>
      </c>
      <c r="C27" s="11">
        <f>[0]!Kopfzahl.Kopfzahl(75,C$2)/75*(3/4)+B27/4</f>
        <v>0.53</v>
      </c>
      <c r="D27" s="11">
        <f>[0]!Kopfzahl.Kopfzahl(300,D$2)/300*(3/4)+C27/4</f>
        <v>0.5175000000000001</v>
      </c>
      <c r="E27" s="11">
        <f>[0]!Kopfzahl.Kopfzahl(1200,E$2)/1200*(3/4)+D27/4</f>
        <v>0.53</v>
      </c>
      <c r="F27" s="10">
        <f t="shared" si="0"/>
      </c>
      <c r="G27" s="10">
        <f t="shared" si="1"/>
        <v>1</v>
      </c>
      <c r="H27" s="10">
        <f t="shared" si="2"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8" hidden="1">
      <c r="A28" s="6">
        <v>25</v>
      </c>
      <c r="B28" s="11">
        <f>[0]!Kopfzahl.Kopfzahl(25,B$2)/25</f>
        <v>0.48</v>
      </c>
      <c r="C28" s="11">
        <f>[0]!Kopfzahl.Kopfzahl(75,C$2)/75*(3/4)+B28/4</f>
        <v>0.51</v>
      </c>
      <c r="D28" s="11">
        <f>[0]!Kopfzahl.Kopfzahl(300,D$2)/300*(3/4)+C28/4</f>
        <v>0.48</v>
      </c>
      <c r="E28" s="11">
        <f>[0]!Kopfzahl.Kopfzahl(1200,E$2)/1200*(3/4)+D28/4</f>
        <v>0.498125</v>
      </c>
      <c r="F28" s="10">
        <f t="shared" si="0"/>
        <v>1</v>
      </c>
      <c r="G28" s="10">
        <f t="shared" si="1"/>
      </c>
      <c r="H28" s="10">
        <f t="shared" si="2"/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8" hidden="1">
      <c r="A29" s="6">
        <v>26</v>
      </c>
      <c r="B29" s="11">
        <f>[0]!Kopfzahl.Kopfzahl(25,B$2)/25</f>
        <v>0.52</v>
      </c>
      <c r="C29" s="11">
        <f>[0]!Kopfzahl.Kopfzahl(75,C$2)/75*(3/4)+B29/4</f>
        <v>0.49</v>
      </c>
      <c r="D29" s="11">
        <f>[0]!Kopfzahl.Kopfzahl(300,D$2)/300*(3/4)+C29/4</f>
        <v>0.47</v>
      </c>
      <c r="E29" s="11">
        <f>[0]!Kopfzahl.Kopfzahl(1200,E$2)/1200*(3/4)+D29/4</f>
        <v>0.49499999999999994</v>
      </c>
      <c r="F29" s="10">
        <f t="shared" si="0"/>
        <v>1</v>
      </c>
      <c r="G29" s="10">
        <f t="shared" si="1"/>
      </c>
      <c r="H29" s="10">
        <f t="shared" si="2"/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" hidden="1">
      <c r="A30" s="6">
        <v>27</v>
      </c>
      <c r="B30" s="11">
        <f>[0]!Kopfzahl.Kopfzahl(25,B$2)/25</f>
        <v>0.4</v>
      </c>
      <c r="C30" s="11">
        <f>[0]!Kopfzahl.Kopfzahl(75,C$2)/75*(3/4)+B30/4</f>
        <v>0.51</v>
      </c>
      <c r="D30" s="11">
        <f>[0]!Kopfzahl.Kopfzahl(300,D$2)/300*(3/4)+C30/4</f>
        <v>0.5049999999999999</v>
      </c>
      <c r="E30" s="11">
        <f>[0]!Kopfzahl.Kopfzahl(1200,E$2)/1200*(3/4)+D30/4</f>
        <v>0.5081249999999999</v>
      </c>
      <c r="F30" s="10">
        <f t="shared" si="0"/>
        <v>1</v>
      </c>
      <c r="G30" s="10">
        <f t="shared" si="1"/>
        <v>1</v>
      </c>
      <c r="H30" s="10">
        <f t="shared" si="2"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" hidden="1">
      <c r="A31" s="6">
        <v>28</v>
      </c>
      <c r="B31" s="11">
        <f>[0]!Kopfzahl.Kopfzahl(25,B$2)/25</f>
        <v>0.44</v>
      </c>
      <c r="C31" s="11">
        <f>[0]!Kopfzahl.Kopfzahl(75,C$2)/75*(3/4)+B31/4</f>
        <v>0.48</v>
      </c>
      <c r="D31" s="11">
        <f>[0]!Kopfzahl.Kopfzahl(300,D$2)/300*(3/4)+C31/4</f>
        <v>0.49749999999999994</v>
      </c>
      <c r="E31" s="11">
        <f>[0]!Kopfzahl.Kopfzahl(1200,E$2)/1200*(3/4)+D31/4</f>
        <v>0.475</v>
      </c>
      <c r="F31" s="10">
        <f t="shared" si="0"/>
        <v>1</v>
      </c>
      <c r="G31" s="10">
        <f t="shared" si="1"/>
        <v>1</v>
      </c>
      <c r="H31" s="10">
        <f t="shared" si="2"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" hidden="1">
      <c r="A32" s="6">
        <v>29</v>
      </c>
      <c r="B32" s="11">
        <f>[0]!Kopfzahl.Kopfzahl(25,B$2)/25</f>
        <v>0.56</v>
      </c>
      <c r="C32" s="11">
        <f>[0]!Kopfzahl.Kopfzahl(75,C$2)/75*(3/4)+B32/4</f>
        <v>0.47000000000000003</v>
      </c>
      <c r="D32" s="11">
        <f>[0]!Kopfzahl.Kopfzahl(300,D$2)/300*(3/4)+C32/4</f>
        <v>0.5050000000000001</v>
      </c>
      <c r="E32" s="11">
        <f>[0]!Kopfzahl.Kopfzahl(1200,E$2)/1200*(3/4)+D32/4</f>
        <v>0.486875</v>
      </c>
      <c r="F32" s="10">
        <f t="shared" si="0"/>
        <v>1</v>
      </c>
      <c r="G32" s="10">
        <f t="shared" si="1"/>
        <v>1</v>
      </c>
      <c r="H32" s="10">
        <f t="shared" si="2"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2"/>
    </row>
    <row r="33" spans="1:20" ht="18" hidden="1">
      <c r="A33" s="6">
        <v>30</v>
      </c>
      <c r="B33" s="11">
        <f>[0]!Kopfzahl.Kopfzahl(25,B$2)/25</f>
        <v>0.56</v>
      </c>
      <c r="C33" s="11">
        <f>[0]!Kopfzahl.Kopfzahl(75,C$2)/75*(3/4)+B33/4</f>
        <v>0.56</v>
      </c>
      <c r="D33" s="11">
        <f>[0]!Kopfzahl.Kopfzahl(300,D$2)/300*(3/4)+C33/4</f>
        <v>0.525</v>
      </c>
      <c r="E33" s="11">
        <f>[0]!Kopfzahl.Kopfzahl(1200,E$2)/1200*(3/4)+D33/4</f>
        <v>0.520625</v>
      </c>
      <c r="F33" s="10">
        <f t="shared" si="0"/>
      </c>
      <c r="G33" s="10">
        <f t="shared" si="1"/>
        <v>1</v>
      </c>
      <c r="H33" s="10">
        <f t="shared" si="2"/>
        <v>1</v>
      </c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2"/>
    </row>
    <row r="34" spans="1:20" ht="18" hidden="1">
      <c r="A34" s="6">
        <v>31</v>
      </c>
      <c r="B34" s="11">
        <f>[0]!Kopfzahl.Kopfzahl(25,B$2)/25</f>
        <v>0.6</v>
      </c>
      <c r="C34" s="11">
        <f>[0]!Kopfzahl.Kopfzahl(75,C$2)/75*(3/4)+B34/4</f>
        <v>0.59</v>
      </c>
      <c r="D34" s="11">
        <f>[0]!Kopfzahl.Kopfzahl(300,D$2)/300*(3/4)+C34/4</f>
        <v>0.495</v>
      </c>
      <c r="E34" s="11">
        <f>[0]!Kopfzahl.Kopfzahl(1200,E$2)/1200*(3/4)+D34/4</f>
        <v>0.49875</v>
      </c>
      <c r="F34" s="10">
        <f t="shared" si="0"/>
        <v>1</v>
      </c>
      <c r="G34" s="10">
        <f t="shared" si="1"/>
        <v>1</v>
      </c>
      <c r="H34" s="10">
        <f t="shared" si="2"/>
        <v>1</v>
      </c>
      <c r="I34" s="2"/>
      <c r="J34" s="2"/>
      <c r="K34" s="2"/>
      <c r="L34" s="2"/>
      <c r="M34" s="2"/>
      <c r="N34" s="2"/>
      <c r="O34" s="2"/>
      <c r="P34" s="2"/>
      <c r="Q34" s="2"/>
      <c r="R34" s="3"/>
      <c r="S34" s="1"/>
      <c r="T34" s="2"/>
    </row>
    <row r="35" spans="1:20" ht="18" hidden="1">
      <c r="A35" s="6">
        <v>32</v>
      </c>
      <c r="B35" s="11">
        <f>[0]!Kopfzahl.Kopfzahl(25,B$2)/25</f>
        <v>0.48</v>
      </c>
      <c r="C35" s="11">
        <f>[0]!Kopfzahl.Kopfzahl(75,C$2)/75*(3/4)+B35/4</f>
        <v>0.56</v>
      </c>
      <c r="D35" s="11">
        <f>[0]!Kopfzahl.Kopfzahl(300,D$2)/300*(3/4)+C35/4</f>
        <v>0.55</v>
      </c>
      <c r="E35" s="11">
        <f>[0]!Kopfzahl.Kopfzahl(1200,E$2)/1200*(3/4)+D35/4</f>
        <v>0.51875</v>
      </c>
      <c r="F35" s="10">
        <f t="shared" si="0"/>
      </c>
      <c r="G35" s="10">
        <f t="shared" si="1"/>
        <v>1</v>
      </c>
      <c r="H35" s="10">
        <f t="shared" si="2"/>
        <v>1</v>
      </c>
      <c r="I35" s="2"/>
      <c r="J35" s="2"/>
      <c r="K35" s="2"/>
      <c r="L35" s="2"/>
      <c r="M35" s="2"/>
      <c r="N35" s="2"/>
      <c r="O35" s="2"/>
      <c r="P35" s="2"/>
      <c r="Q35" s="2"/>
      <c r="R35" s="3"/>
      <c r="S35" s="1"/>
      <c r="T35" s="2"/>
    </row>
    <row r="36" spans="1:20" ht="18" hidden="1">
      <c r="A36" s="6">
        <v>33</v>
      </c>
      <c r="B36" s="11">
        <f>[0]!Kopfzahl.Kopfzahl(25,B$2)/25</f>
        <v>0.48</v>
      </c>
      <c r="C36" s="11">
        <f>[0]!Kopfzahl.Kopfzahl(75,C$2)/75*(3/4)+B36/4</f>
        <v>0.47</v>
      </c>
      <c r="D36" s="11">
        <f>[0]!Kopfzahl.Kopfzahl(300,D$2)/300*(3/4)+C36/4</f>
        <v>0.4625</v>
      </c>
      <c r="E36" s="11">
        <f>[0]!Kopfzahl.Kopfzahl(1200,E$2)/1200*(3/4)+D36/4</f>
        <v>0.500625</v>
      </c>
      <c r="F36" s="10">
        <f t="shared" si="0"/>
      </c>
      <c r="G36" s="10">
        <f t="shared" si="1"/>
      </c>
      <c r="H36" s="10">
        <f t="shared" si="2"/>
        <v>1</v>
      </c>
      <c r="I36" s="2"/>
      <c r="J36" s="2"/>
      <c r="K36" s="2"/>
      <c r="L36" s="2"/>
      <c r="M36" s="2"/>
      <c r="N36" s="2"/>
      <c r="O36" s="2"/>
      <c r="P36" s="2"/>
      <c r="Q36" s="2"/>
      <c r="R36" s="3"/>
      <c r="S36" s="1"/>
      <c r="T36" s="2"/>
    </row>
    <row r="37" spans="1:20" ht="18" hidden="1">
      <c r="A37" s="6">
        <v>34</v>
      </c>
      <c r="B37" s="11">
        <f>[0]!Kopfzahl.Kopfzahl(25,B$2)/25</f>
        <v>0.6</v>
      </c>
      <c r="C37" s="11">
        <f>[0]!Kopfzahl.Kopfzahl(75,C$2)/75*(3/4)+B37/4</f>
        <v>0.52</v>
      </c>
      <c r="D37" s="11">
        <f>[0]!Kopfzahl.Kopfzahl(300,D$2)/300*(3/4)+C37/4</f>
        <v>0.485</v>
      </c>
      <c r="E37" s="11">
        <f>[0]!Kopfzahl.Kopfzahl(1200,E$2)/1200*(3/4)+D37/4</f>
        <v>0.48624999999999996</v>
      </c>
      <c r="F37" s="10">
        <f t="shared" si="0"/>
        <v>1</v>
      </c>
      <c r="G37" s="10">
        <f t="shared" si="1"/>
        <v>1</v>
      </c>
      <c r="H37" s="10">
        <f t="shared" si="2"/>
        <v>1</v>
      </c>
      <c r="I37" s="2"/>
      <c r="J37" s="2"/>
      <c r="K37" s="2"/>
      <c r="L37" s="2"/>
      <c r="M37" s="2"/>
      <c r="N37" s="2"/>
      <c r="O37" s="2"/>
      <c r="P37" s="2"/>
      <c r="Q37" s="2"/>
      <c r="R37" s="3"/>
      <c r="S37" s="1"/>
      <c r="T37" s="2"/>
    </row>
    <row r="38" spans="1:20" ht="18" hidden="1">
      <c r="A38" s="6">
        <v>35</v>
      </c>
      <c r="B38" s="11">
        <f>[0]!Kopfzahl.Kopfzahl(25,B$2)/25</f>
        <v>0.44</v>
      </c>
      <c r="C38" s="11">
        <f>[0]!Kopfzahl.Kopfzahl(75,C$2)/75*(3/4)+B38/4</f>
        <v>0.5</v>
      </c>
      <c r="D38" s="11">
        <f>[0]!Kopfzahl.Kopfzahl(300,D$2)/300*(3/4)+C38/4</f>
        <v>0.5</v>
      </c>
      <c r="E38" s="11">
        <f>[0]!Kopfzahl.Kopfzahl(1200,E$2)/1200*(3/4)+D38/4</f>
        <v>0.5175</v>
      </c>
      <c r="F38" s="10">
        <f t="shared" si="0"/>
        <v>1</v>
      </c>
      <c r="G38" s="10">
        <f t="shared" si="1"/>
      </c>
      <c r="H38" s="10">
        <f t="shared" si="2"/>
      </c>
      <c r="I38" s="2"/>
      <c r="J38" s="2"/>
      <c r="K38" s="2"/>
      <c r="L38" s="2"/>
      <c r="M38" s="2"/>
      <c r="N38" s="2"/>
      <c r="O38" s="2"/>
      <c r="P38" s="2"/>
      <c r="Q38" s="2"/>
      <c r="R38" s="3"/>
      <c r="S38" s="1"/>
      <c r="T38" s="2"/>
    </row>
    <row r="39" spans="1:20" ht="18" hidden="1">
      <c r="A39" s="6">
        <v>36</v>
      </c>
      <c r="B39" s="11">
        <f>[0]!Kopfzahl.Kopfzahl(25,B$2)/25</f>
        <v>0.68</v>
      </c>
      <c r="C39" s="11">
        <f>[0]!Kopfzahl.Kopfzahl(75,C$2)/75*(3/4)+B39/4</f>
        <v>0.61</v>
      </c>
      <c r="D39" s="11">
        <f>[0]!Kopfzahl.Kopfzahl(300,D$2)/300*(3/4)+C39/4</f>
        <v>0.5475</v>
      </c>
      <c r="E39" s="11">
        <f>[0]!Kopfzahl.Kopfzahl(1200,E$2)/1200*(3/4)+D39/4</f>
        <v>0.520625</v>
      </c>
      <c r="F39" s="10">
        <f t="shared" si="0"/>
        <v>1</v>
      </c>
      <c r="G39" s="10">
        <f t="shared" si="1"/>
        <v>1</v>
      </c>
      <c r="H39" s="10">
        <f t="shared" si="2"/>
        <v>1</v>
      </c>
      <c r="I39" s="2"/>
      <c r="J39" s="2"/>
      <c r="K39" s="2"/>
      <c r="L39" s="2"/>
      <c r="M39" s="2"/>
      <c r="N39" s="2"/>
      <c r="O39" s="2"/>
      <c r="P39" s="2"/>
      <c r="Q39" s="2"/>
      <c r="R39" s="3"/>
      <c r="S39" s="1"/>
      <c r="T39" s="2"/>
    </row>
    <row r="40" spans="1:20" ht="18" hidden="1">
      <c r="A40" s="6">
        <v>37</v>
      </c>
      <c r="B40" s="11">
        <f>[0]!Kopfzahl.Kopfzahl(25,B$2)/25</f>
        <v>0.4</v>
      </c>
      <c r="C40" s="11">
        <f>[0]!Kopfzahl.Kopfzahl(75,C$2)/75*(3/4)+B40/4</f>
        <v>0.45999999999999996</v>
      </c>
      <c r="D40" s="11">
        <f>[0]!Kopfzahl.Kopfzahl(300,D$2)/300*(3/4)+C40/4</f>
        <v>0.5125</v>
      </c>
      <c r="E40" s="11">
        <f>[0]!Kopfzahl.Kopfzahl(1200,E$2)/1200*(3/4)+D40/4</f>
        <v>0.48437499999999994</v>
      </c>
      <c r="F40" s="10">
        <f t="shared" si="0"/>
        <v>1</v>
      </c>
      <c r="G40" s="10">
        <f t="shared" si="1"/>
        <v>1</v>
      </c>
      <c r="H40" s="10">
        <f t="shared" si="2"/>
      </c>
      <c r="I40" s="2"/>
      <c r="J40" s="2"/>
      <c r="K40" s="2"/>
      <c r="L40" s="2"/>
      <c r="M40" s="2"/>
      <c r="N40" s="2"/>
      <c r="O40" s="2"/>
      <c r="P40" s="2"/>
      <c r="Q40" s="2"/>
      <c r="R40" s="3"/>
      <c r="S40" s="1"/>
      <c r="T40" s="2"/>
    </row>
    <row r="41" spans="1:20" ht="18" hidden="1">
      <c r="A41" s="6">
        <v>38</v>
      </c>
      <c r="B41" s="11">
        <f>[0]!Kopfzahl.Kopfzahl(25,B$2)/25</f>
        <v>0.52</v>
      </c>
      <c r="C41" s="11">
        <f>[0]!Kopfzahl.Kopfzahl(75,C$2)/75*(3/4)+B41/4</f>
        <v>0.48</v>
      </c>
      <c r="D41" s="11">
        <f>[0]!Kopfzahl.Kopfzahl(300,D$2)/300*(3/4)+C41/4</f>
        <v>0.45499999999999996</v>
      </c>
      <c r="E41" s="11">
        <f>[0]!Kopfzahl.Kopfzahl(1200,E$2)/1200*(3/4)+D41/4</f>
        <v>0.49750000000000005</v>
      </c>
      <c r="F41" s="10">
        <f t="shared" si="0"/>
      </c>
      <c r="G41" s="10">
        <f t="shared" si="1"/>
      </c>
      <c r="H41" s="10">
        <f t="shared" si="2"/>
        <v>1</v>
      </c>
      <c r="I41" s="2"/>
      <c r="J41" s="2"/>
      <c r="K41" s="2"/>
      <c r="L41" s="2"/>
      <c r="M41" s="2"/>
      <c r="N41" s="2"/>
      <c r="O41" s="2"/>
      <c r="P41" s="2"/>
      <c r="Q41" s="2"/>
      <c r="R41" s="3"/>
      <c r="S41" s="1"/>
      <c r="T41" s="2"/>
    </row>
    <row r="42" spans="1:20" ht="18" hidden="1">
      <c r="A42" s="6">
        <v>39</v>
      </c>
      <c r="B42" s="11">
        <f>[0]!Kopfzahl.Kopfzahl(25,B$2)/25</f>
        <v>0.44</v>
      </c>
      <c r="C42" s="11">
        <f>[0]!Kopfzahl.Kopfzahl(75,C$2)/75*(3/4)+B42/4</f>
        <v>0.47</v>
      </c>
      <c r="D42" s="11">
        <f>[0]!Kopfzahl.Kopfzahl(300,D$2)/300*(3/4)+C42/4</f>
        <v>0.49</v>
      </c>
      <c r="E42" s="11">
        <f>[0]!Kopfzahl.Kopfzahl(1200,E$2)/1200*(3/4)+D42/4</f>
        <v>0.4875</v>
      </c>
      <c r="F42" s="10">
        <f t="shared" si="0"/>
        <v>1</v>
      </c>
      <c r="G42" s="10">
        <f t="shared" si="1"/>
        <v>1</v>
      </c>
      <c r="H42" s="10">
        <f t="shared" si="2"/>
      </c>
      <c r="I42" s="2"/>
      <c r="J42" s="2"/>
      <c r="K42" s="2"/>
      <c r="L42" s="2"/>
      <c r="M42" s="2"/>
      <c r="N42" s="2"/>
      <c r="O42" s="2"/>
      <c r="P42" s="2"/>
      <c r="Q42" s="2"/>
      <c r="R42" s="3"/>
      <c r="S42" s="1"/>
      <c r="T42" s="2"/>
    </row>
    <row r="43" spans="1:20" ht="18" hidden="1">
      <c r="A43" s="6">
        <v>40</v>
      </c>
      <c r="B43" s="11">
        <f>[0]!Kopfzahl.Kopfzahl(25,B$2)/25</f>
        <v>0.48</v>
      </c>
      <c r="C43" s="11">
        <f>[0]!Kopfzahl.Kopfzahl(75,C$2)/75*(3/4)+B43/4</f>
        <v>0.45999999999999996</v>
      </c>
      <c r="D43" s="11">
        <f>[0]!Kopfzahl.Kopfzahl(300,D$2)/300*(3/4)+C43/4</f>
        <v>0.4825</v>
      </c>
      <c r="E43" s="11">
        <f>[0]!Kopfzahl.Kopfzahl(1200,E$2)/1200*(3/4)+D43/4</f>
        <v>0.49</v>
      </c>
      <c r="F43" s="10">
        <f t="shared" si="0"/>
      </c>
      <c r="G43" s="10">
        <f t="shared" si="1"/>
        <v>1</v>
      </c>
      <c r="H43" s="10">
        <f t="shared" si="2"/>
        <v>1</v>
      </c>
      <c r="I43" s="2"/>
      <c r="J43" s="2"/>
      <c r="K43" s="2"/>
      <c r="L43" s="2"/>
      <c r="M43" s="2"/>
      <c r="N43" s="2"/>
      <c r="O43" s="2"/>
      <c r="P43" s="2"/>
      <c r="Q43" s="2"/>
      <c r="R43" s="3"/>
      <c r="S43" s="1"/>
      <c r="T43" s="2"/>
    </row>
    <row r="44" spans="1:20" ht="18" hidden="1">
      <c r="A44" s="6">
        <v>41</v>
      </c>
      <c r="B44" s="11">
        <f>[0]!Kopfzahl.Kopfzahl(25,B$2)/25</f>
        <v>0.44</v>
      </c>
      <c r="C44" s="11">
        <f>[0]!Kopfzahl.Kopfzahl(75,C$2)/75*(3/4)+B44/4</f>
        <v>0.44999999999999996</v>
      </c>
      <c r="D44" s="11">
        <f>[0]!Kopfzahl.Kopfzahl(300,D$2)/300*(3/4)+C44/4</f>
        <v>0.4975</v>
      </c>
      <c r="E44" s="11">
        <f>[0]!Kopfzahl.Kopfzahl(1200,E$2)/1200*(3/4)+D44/4</f>
        <v>0.50625</v>
      </c>
      <c r="F44" s="10">
        <f t="shared" si="0"/>
        <v>1</v>
      </c>
      <c r="G44" s="10">
        <f t="shared" si="1"/>
        <v>1</v>
      </c>
      <c r="H44" s="10">
        <f t="shared" si="2"/>
      </c>
      <c r="I44" s="2"/>
      <c r="J44" s="2"/>
      <c r="K44" s="2"/>
      <c r="L44" s="2"/>
      <c r="M44" s="2"/>
      <c r="N44" s="2"/>
      <c r="O44" s="2"/>
      <c r="P44" s="2"/>
      <c r="Q44" s="2"/>
      <c r="R44" s="3"/>
      <c r="S44" s="1"/>
      <c r="T44" s="2"/>
    </row>
    <row r="45" spans="1:20" ht="18" hidden="1">
      <c r="A45" s="6">
        <v>42</v>
      </c>
      <c r="B45" s="11">
        <f>[0]!Kopfzahl.Kopfzahl(25,B$2)/25</f>
        <v>0.44</v>
      </c>
      <c r="C45" s="11">
        <f>[0]!Kopfzahl.Kopfzahl(75,C$2)/75*(3/4)+B45/4</f>
        <v>0.52</v>
      </c>
      <c r="D45" s="11">
        <f>[0]!Kopfzahl.Kopfzahl(300,D$2)/300*(3/4)+C45/4</f>
        <v>0.5175000000000001</v>
      </c>
      <c r="E45" s="11">
        <f>[0]!Kopfzahl.Kopfzahl(1200,E$2)/1200*(3/4)+D45/4</f>
        <v>0.499375</v>
      </c>
      <c r="F45" s="10">
        <f t="shared" si="0"/>
        <v>1</v>
      </c>
      <c r="G45" s="10">
        <f t="shared" si="1"/>
        <v>1</v>
      </c>
      <c r="H45" s="10">
        <f t="shared" si="2"/>
        <v>1</v>
      </c>
      <c r="I45" s="2"/>
      <c r="J45" s="2"/>
      <c r="K45" s="2"/>
      <c r="L45" s="2"/>
      <c r="M45" s="2"/>
      <c r="N45" s="2"/>
      <c r="O45" s="2"/>
      <c r="P45" s="2"/>
      <c r="Q45" s="2"/>
      <c r="R45" s="3"/>
      <c r="S45" s="1"/>
      <c r="T45" s="2"/>
    </row>
    <row r="46" spans="1:20" ht="18" hidden="1">
      <c r="A46" s="6">
        <v>43</v>
      </c>
      <c r="B46" s="11">
        <f>[0]!Kopfzahl.Kopfzahl(25,B$2)/25</f>
        <v>0.76</v>
      </c>
      <c r="C46" s="11">
        <f>[0]!Kopfzahl.Kopfzahl(75,C$2)/75*(3/4)+B46/4</f>
        <v>0.54</v>
      </c>
      <c r="D46" s="11">
        <f>[0]!Kopfzahl.Kopfzahl(300,D$2)/300*(3/4)+C46/4</f>
        <v>0.51</v>
      </c>
      <c r="E46" s="11">
        <f>[0]!Kopfzahl.Kopfzahl(1200,E$2)/1200*(3/4)+D46/4</f>
        <v>0.49062500000000003</v>
      </c>
      <c r="F46" s="10">
        <f t="shared" si="0"/>
        <v>1</v>
      </c>
      <c r="G46" s="10">
        <f t="shared" si="1"/>
        <v>1</v>
      </c>
      <c r="H46" s="10">
        <f t="shared" si="2"/>
        <v>1</v>
      </c>
      <c r="I46" s="2"/>
      <c r="J46" s="2"/>
      <c r="K46" s="2"/>
      <c r="L46" s="2"/>
      <c r="M46" s="2"/>
      <c r="N46" s="2"/>
      <c r="O46" s="2"/>
      <c r="P46" s="2"/>
      <c r="Q46" s="2"/>
      <c r="R46" s="3"/>
      <c r="S46" s="1"/>
      <c r="T46" s="2"/>
    </row>
    <row r="47" spans="1:20" ht="18" hidden="1">
      <c r="A47" s="6">
        <v>44</v>
      </c>
      <c r="B47" s="11">
        <f>[0]!Kopfzahl.Kopfzahl(25,B$2)/25</f>
        <v>0.36</v>
      </c>
      <c r="C47" s="11">
        <f>[0]!Kopfzahl.Kopfzahl(75,C$2)/75*(3/4)+B47/4</f>
        <v>0.51</v>
      </c>
      <c r="D47" s="11">
        <f>[0]!Kopfzahl.Kopfzahl(300,D$2)/300*(3/4)+C47/4</f>
        <v>0.5025</v>
      </c>
      <c r="E47" s="11">
        <f>[0]!Kopfzahl.Kopfzahl(1200,E$2)/1200*(3/4)+D47/4</f>
        <v>0.486875</v>
      </c>
      <c r="F47" s="10">
        <f t="shared" si="0"/>
        <v>1</v>
      </c>
      <c r="G47" s="10">
        <f t="shared" si="1"/>
        <v>1</v>
      </c>
      <c r="H47" s="10">
        <f t="shared" si="2"/>
      </c>
      <c r="I47" s="2"/>
      <c r="J47" s="2"/>
      <c r="K47" s="2"/>
      <c r="L47" s="2"/>
      <c r="M47" s="2"/>
      <c r="N47" s="2"/>
      <c r="O47" s="2"/>
      <c r="P47" s="2"/>
      <c r="Q47" s="2"/>
      <c r="R47" s="3"/>
      <c r="S47" s="1"/>
      <c r="T47" s="2"/>
    </row>
    <row r="48" spans="1:20" ht="18" hidden="1">
      <c r="A48" s="6">
        <v>45</v>
      </c>
      <c r="B48" s="11">
        <f>[0]!Kopfzahl.Kopfzahl(25,B$2)/25</f>
        <v>0.52</v>
      </c>
      <c r="C48" s="11">
        <f>[0]!Kopfzahl.Kopfzahl(75,C$2)/75*(3/4)+B48/4</f>
        <v>0.52</v>
      </c>
      <c r="D48" s="11">
        <f>[0]!Kopfzahl.Kopfzahl(300,D$2)/300*(3/4)+C48/4</f>
        <v>0.505</v>
      </c>
      <c r="E48" s="11">
        <f>[0]!Kopfzahl.Kopfzahl(1200,E$2)/1200*(3/4)+D48/4</f>
        <v>0.505</v>
      </c>
      <c r="F48" s="10">
        <f t="shared" si="0"/>
      </c>
      <c r="G48" s="10">
        <f t="shared" si="1"/>
        <v>1</v>
      </c>
      <c r="H48" s="10">
        <f t="shared" si="2"/>
      </c>
      <c r="I48" s="2"/>
      <c r="J48" s="2"/>
      <c r="K48" s="2"/>
      <c r="L48" s="2"/>
      <c r="M48" s="2"/>
      <c r="N48" s="2"/>
      <c r="O48" s="2"/>
      <c r="P48" s="2"/>
      <c r="Q48" s="2"/>
      <c r="R48" s="3"/>
      <c r="S48" s="1"/>
      <c r="T48" s="2"/>
    </row>
    <row r="49" spans="1:20" ht="18" hidden="1">
      <c r="A49" s="6">
        <v>46</v>
      </c>
      <c r="B49" s="11">
        <f>[0]!Kopfzahl.Kopfzahl(25,B$2)/25</f>
        <v>0.72</v>
      </c>
      <c r="C49" s="11">
        <f>[0]!Kopfzahl.Kopfzahl(75,C$2)/75*(3/4)+B49/4</f>
        <v>0.48000000000000004</v>
      </c>
      <c r="D49" s="11">
        <f>[0]!Kopfzahl.Kopfzahl(300,D$2)/300*(3/4)+C49/4</f>
        <v>0.5125</v>
      </c>
      <c r="E49" s="11">
        <f>[0]!Kopfzahl.Kopfzahl(1200,E$2)/1200*(3/4)+D49/4</f>
        <v>0.498125</v>
      </c>
      <c r="F49" s="10">
        <f t="shared" si="0"/>
        <v>1</v>
      </c>
      <c r="G49" s="10">
        <f t="shared" si="1"/>
        <v>1</v>
      </c>
      <c r="H49" s="10">
        <f t="shared" si="2"/>
        <v>1</v>
      </c>
      <c r="I49" s="2"/>
      <c r="J49" s="2"/>
      <c r="K49" s="2"/>
      <c r="L49" s="2"/>
      <c r="M49" s="2"/>
      <c r="N49" s="2"/>
      <c r="O49" s="2"/>
      <c r="P49" s="2"/>
      <c r="Q49" s="2"/>
      <c r="R49" s="3"/>
      <c r="S49" s="1"/>
      <c r="T49" s="2"/>
    </row>
    <row r="50" spans="1:20" ht="18" hidden="1">
      <c r="A50" s="6">
        <v>47</v>
      </c>
      <c r="B50" s="11">
        <f>[0]!Kopfzahl.Kopfzahl(25,B$2)/25</f>
        <v>0.64</v>
      </c>
      <c r="C50" s="11">
        <f>[0]!Kopfzahl.Kopfzahl(75,C$2)/75*(3/4)+B50/4</f>
        <v>0.54</v>
      </c>
      <c r="D50" s="11">
        <f>[0]!Kopfzahl.Kopfzahl(300,D$2)/300*(3/4)+C50/4</f>
        <v>0.5625</v>
      </c>
      <c r="E50" s="11">
        <f>[0]!Kopfzahl.Kopfzahl(1200,E$2)/1200*(3/4)+D50/4</f>
        <v>0.518125</v>
      </c>
      <c r="F50" s="10">
        <f t="shared" si="0"/>
        <v>1</v>
      </c>
      <c r="G50" s="10">
        <f t="shared" si="1"/>
      </c>
      <c r="H50" s="10">
        <f t="shared" si="2"/>
        <v>1</v>
      </c>
      <c r="I50" s="2"/>
      <c r="J50" s="2"/>
      <c r="K50" s="2"/>
      <c r="L50" s="2"/>
      <c r="M50" s="2"/>
      <c r="N50" s="2"/>
      <c r="O50" s="2"/>
      <c r="P50" s="2"/>
      <c r="Q50" s="2"/>
      <c r="R50" s="3"/>
      <c r="S50" s="1"/>
      <c r="T50" s="2"/>
    </row>
    <row r="51" spans="1:20" ht="18" hidden="1">
      <c r="A51" s="6">
        <v>48</v>
      </c>
      <c r="B51" s="11">
        <f>[0]!Kopfzahl.Kopfzahl(25,B$2)/25</f>
        <v>0.36</v>
      </c>
      <c r="C51" s="11">
        <f>[0]!Kopfzahl.Kopfzahl(75,C$2)/75*(3/4)+B51/4</f>
        <v>0.47</v>
      </c>
      <c r="D51" s="11">
        <f>[0]!Kopfzahl.Kopfzahl(300,D$2)/300*(3/4)+C51/4</f>
        <v>0.4625</v>
      </c>
      <c r="E51" s="11">
        <f>[0]!Kopfzahl.Kopfzahl(1200,E$2)/1200*(3/4)+D51/4</f>
        <v>0.5025000000000001</v>
      </c>
      <c r="F51" s="10">
        <f t="shared" si="0"/>
        <v>1</v>
      </c>
      <c r="G51" s="10">
        <f t="shared" si="1"/>
      </c>
      <c r="H51" s="10">
        <f t="shared" si="2"/>
        <v>1</v>
      </c>
      <c r="I51" s="2"/>
      <c r="J51" s="2"/>
      <c r="K51" s="2"/>
      <c r="L51" s="2"/>
      <c r="M51" s="2"/>
      <c r="N51" s="2"/>
      <c r="O51" s="2"/>
      <c r="P51" s="2"/>
      <c r="Q51" s="2"/>
      <c r="R51" s="3"/>
      <c r="S51" s="1"/>
      <c r="T51" s="2"/>
    </row>
    <row r="52" spans="1:20" ht="18" hidden="1">
      <c r="A52" s="6">
        <v>49</v>
      </c>
      <c r="B52" s="11">
        <f>[0]!Kopfzahl.Kopfzahl(25,B$2)/25</f>
        <v>0.4</v>
      </c>
      <c r="C52" s="11">
        <f>[0]!Kopfzahl.Kopfzahl(75,C$2)/75*(3/4)+B52/4</f>
        <v>0.47</v>
      </c>
      <c r="D52" s="11">
        <f>[0]!Kopfzahl.Kopfzahl(300,D$2)/300*(3/4)+C52/4</f>
        <v>0.5225</v>
      </c>
      <c r="E52" s="11">
        <f>[0]!Kopfzahl.Kopfzahl(1200,E$2)/1200*(3/4)+D52/4</f>
        <v>0.513125</v>
      </c>
      <c r="F52" s="10">
        <f t="shared" si="0"/>
        <v>1</v>
      </c>
      <c r="G52" s="10">
        <f t="shared" si="1"/>
        <v>1</v>
      </c>
      <c r="H52" s="10">
        <f t="shared" si="2"/>
        <v>1</v>
      </c>
      <c r="I52" s="2"/>
      <c r="J52" s="2"/>
      <c r="K52" s="2"/>
      <c r="L52" s="2"/>
      <c r="M52" s="2"/>
      <c r="N52" s="2"/>
      <c r="O52" s="2"/>
      <c r="P52" s="2"/>
      <c r="Q52" s="2"/>
      <c r="R52" s="3"/>
      <c r="S52" s="1"/>
      <c r="T52" s="2"/>
    </row>
    <row r="53" spans="1:20" ht="18" hidden="1">
      <c r="A53" s="6">
        <v>50</v>
      </c>
      <c r="B53" s="11">
        <f>[0]!Kopfzahl.Kopfzahl(25,B$2)/25</f>
        <v>0.64</v>
      </c>
      <c r="C53" s="11">
        <f>[0]!Kopfzahl.Kopfzahl(75,C$2)/75*(3/4)+B53/4</f>
        <v>0.48</v>
      </c>
      <c r="D53" s="11">
        <f>[0]!Kopfzahl.Kopfzahl(300,D$2)/300*(3/4)+C53/4</f>
        <v>0.52</v>
      </c>
      <c r="E53" s="11">
        <f>[0]!Kopfzahl.Kopfzahl(1200,E$2)/1200*(3/4)+D53/4</f>
        <v>0.48875</v>
      </c>
      <c r="F53" s="10">
        <f t="shared" si="0"/>
        <v>1</v>
      </c>
      <c r="G53" s="10">
        <f t="shared" si="1"/>
      </c>
      <c r="H53" s="10">
        <f t="shared" si="2"/>
        <v>1</v>
      </c>
      <c r="I53" s="2"/>
      <c r="J53" s="2"/>
      <c r="K53" s="2"/>
      <c r="L53" s="2"/>
      <c r="M53" s="2"/>
      <c r="N53" s="2"/>
      <c r="O53" s="2"/>
      <c r="P53" s="2"/>
      <c r="Q53" s="2"/>
      <c r="R53" s="3"/>
      <c r="S53" s="1"/>
      <c r="T53" s="2"/>
    </row>
    <row r="54" spans="1:20" ht="18" hidden="1">
      <c r="A54" s="6">
        <v>51</v>
      </c>
      <c r="B54" s="11">
        <f>[0]!Kopfzahl.Kopfzahl(25,B$2)/25</f>
        <v>0.64</v>
      </c>
      <c r="C54" s="11">
        <f>[0]!Kopfzahl.Kopfzahl(75,C$2)/75*(3/4)+B54/4</f>
        <v>0.6</v>
      </c>
      <c r="D54" s="11">
        <f>[0]!Kopfzahl.Kopfzahl(300,D$2)/300*(3/4)+C54/4</f>
        <v>0.525</v>
      </c>
      <c r="E54" s="11">
        <f>[0]!Kopfzahl.Kopfzahl(1200,E$2)/1200*(3/4)+D54/4</f>
        <v>0.49687499999999996</v>
      </c>
      <c r="F54" s="10">
        <f t="shared" si="0"/>
        <v>1</v>
      </c>
      <c r="G54" s="10">
        <f t="shared" si="1"/>
        <v>1</v>
      </c>
      <c r="H54" s="10">
        <f t="shared" si="2"/>
        <v>1</v>
      </c>
      <c r="I54" s="2"/>
      <c r="J54" s="2"/>
      <c r="K54" s="2"/>
      <c r="L54" s="2"/>
      <c r="M54" s="2"/>
      <c r="N54" s="2"/>
      <c r="O54" s="2"/>
      <c r="P54" s="2"/>
      <c r="Q54" s="2"/>
      <c r="R54" s="3"/>
      <c r="S54" s="1"/>
      <c r="T54" s="2"/>
    </row>
    <row r="55" spans="1:20" ht="18" hidden="1">
      <c r="A55" s="6">
        <v>52</v>
      </c>
      <c r="B55" s="11">
        <f>[0]!Kopfzahl.Kopfzahl(25,B$2)/25</f>
        <v>0.52</v>
      </c>
      <c r="C55" s="11">
        <f>[0]!Kopfzahl.Kopfzahl(75,C$2)/75*(3/4)+B55/4</f>
        <v>0.41000000000000003</v>
      </c>
      <c r="D55" s="11">
        <f>[0]!Kopfzahl.Kopfzahl(300,D$2)/300*(3/4)+C55/4</f>
        <v>0.4625</v>
      </c>
      <c r="E55" s="11">
        <f>[0]!Kopfzahl.Kopfzahl(1200,E$2)/1200*(3/4)+D55/4</f>
        <v>0.518125</v>
      </c>
      <c r="F55" s="10">
        <f t="shared" si="0"/>
      </c>
      <c r="G55" s="10">
        <f t="shared" si="1"/>
        <v>1</v>
      </c>
      <c r="H55" s="10">
        <f t="shared" si="2"/>
        <v>1</v>
      </c>
      <c r="I55" s="2"/>
      <c r="J55" s="2"/>
      <c r="K55" s="2"/>
      <c r="L55" s="2"/>
      <c r="M55" s="2"/>
      <c r="N55" s="2"/>
      <c r="O55" s="2"/>
      <c r="P55" s="2"/>
      <c r="Q55" s="2"/>
      <c r="R55" s="3"/>
      <c r="S55" s="1"/>
      <c r="T55" s="2"/>
    </row>
    <row r="56" spans="1:8" ht="18" hidden="1">
      <c r="A56" s="6">
        <v>53</v>
      </c>
      <c r="B56" s="11">
        <f>[0]!Kopfzahl.Kopfzahl(25,B$2)/25</f>
        <v>0.36</v>
      </c>
      <c r="C56" s="11">
        <f>[0]!Kopfzahl.Kopfzahl(75,C$2)/75*(3/4)+B56/4</f>
        <v>0.38</v>
      </c>
      <c r="D56" s="11">
        <f>[0]!Kopfzahl.Kopfzahl(300,D$2)/300*(3/4)+C56/4</f>
        <v>0.485</v>
      </c>
      <c r="E56" s="11">
        <f>[0]!Kopfzahl.Kopfzahl(1200,E$2)/1200*(3/4)+D56/4</f>
        <v>0.49249999999999994</v>
      </c>
      <c r="F56" s="10">
        <f t="shared" si="0"/>
        <v>1</v>
      </c>
      <c r="G56" s="10">
        <f t="shared" si="1"/>
        <v>1</v>
      </c>
      <c r="H56" s="10">
        <f t="shared" si="2"/>
        <v>1</v>
      </c>
    </row>
    <row r="57" spans="1:8" ht="18" hidden="1">
      <c r="A57" s="6">
        <v>54</v>
      </c>
      <c r="B57" s="11">
        <f>[0]!Kopfzahl.Kopfzahl(25,B$2)/25</f>
        <v>0.44</v>
      </c>
      <c r="C57" s="11">
        <f>[0]!Kopfzahl.Kopfzahl(75,C$2)/75*(3/4)+B57/4</f>
        <v>0.48</v>
      </c>
      <c r="D57" s="11">
        <f>[0]!Kopfzahl.Kopfzahl(300,D$2)/300*(3/4)+C57/4</f>
        <v>0.47750000000000004</v>
      </c>
      <c r="E57" s="11">
        <f>[0]!Kopfzahl.Kopfzahl(1200,E$2)/1200*(3/4)+D57/4</f>
        <v>0.48562500000000003</v>
      </c>
      <c r="F57" s="10">
        <f t="shared" si="0"/>
        <v>1</v>
      </c>
      <c r="G57" s="10">
        <f t="shared" si="1"/>
      </c>
      <c r="H57" s="10">
        <f t="shared" si="2"/>
        <v>1</v>
      </c>
    </row>
    <row r="58" spans="1:8" ht="18" hidden="1">
      <c r="A58" s="6">
        <v>55</v>
      </c>
      <c r="B58" s="11">
        <f>[0]!Kopfzahl.Kopfzahl(25,B$2)/25</f>
        <v>0.52</v>
      </c>
      <c r="C58" s="11">
        <f>[0]!Kopfzahl.Kopfzahl(75,C$2)/75*(3/4)+B58/4</f>
        <v>0.59</v>
      </c>
      <c r="D58" s="11">
        <f>[0]!Kopfzahl.Kopfzahl(300,D$2)/300*(3/4)+C58/4</f>
        <v>0.5325</v>
      </c>
      <c r="E58" s="11">
        <f>[0]!Kopfzahl.Kopfzahl(1200,E$2)/1200*(3/4)+D58/4</f>
        <v>0.5149999999999999</v>
      </c>
      <c r="F58" s="10">
        <f t="shared" si="0"/>
      </c>
      <c r="G58" s="10">
        <f t="shared" si="1"/>
        <v>1</v>
      </c>
      <c r="H58" s="10">
        <f t="shared" si="2"/>
        <v>1</v>
      </c>
    </row>
    <row r="59" spans="1:8" ht="18" hidden="1">
      <c r="A59" s="6">
        <v>56</v>
      </c>
      <c r="B59" s="11">
        <f>[0]!Kopfzahl.Kopfzahl(25,B$2)/25</f>
        <v>0.24</v>
      </c>
      <c r="C59" s="11">
        <f>[0]!Kopfzahl.Kopfzahl(75,C$2)/75*(3/4)+B59/4</f>
        <v>0.47</v>
      </c>
      <c r="D59" s="11">
        <f>[0]!Kopfzahl.Kopfzahl(300,D$2)/300*(3/4)+C59/4</f>
        <v>0.49499999999999994</v>
      </c>
      <c r="E59" s="11">
        <f>[0]!Kopfzahl.Kopfzahl(1200,E$2)/1200*(3/4)+D59/4</f>
        <v>0.49687499999999996</v>
      </c>
      <c r="F59" s="10">
        <f t="shared" si="0"/>
        <v>1</v>
      </c>
      <c r="G59" s="10">
        <f t="shared" si="1"/>
        <v>1</v>
      </c>
      <c r="H59" s="10">
        <f t="shared" si="2"/>
        <v>1</v>
      </c>
    </row>
    <row r="60" spans="1:8" ht="18" hidden="1">
      <c r="A60" s="6">
        <v>57</v>
      </c>
      <c r="B60" s="11">
        <f>[0]!Kopfzahl.Kopfzahl(25,B$2)/25</f>
        <v>0.52</v>
      </c>
      <c r="C60" s="11">
        <f>[0]!Kopfzahl.Kopfzahl(75,C$2)/75*(3/4)+B60/4</f>
        <v>0.5700000000000001</v>
      </c>
      <c r="D60" s="11">
        <f>[0]!Kopfzahl.Kopfzahl(300,D$2)/300*(3/4)+C60/4</f>
        <v>0.48500000000000004</v>
      </c>
      <c r="E60" s="11">
        <f>[0]!Kopfzahl.Kopfzahl(1200,E$2)/1200*(3/4)+D60/4</f>
        <v>0.491875</v>
      </c>
      <c r="F60" s="10">
        <f t="shared" si="0"/>
      </c>
      <c r="G60" s="10">
        <f t="shared" si="1"/>
        <v>1</v>
      </c>
      <c r="H60" s="10">
        <f t="shared" si="2"/>
        <v>1</v>
      </c>
    </row>
    <row r="61" spans="1:8" ht="18" hidden="1">
      <c r="A61" s="6">
        <v>58</v>
      </c>
      <c r="B61" s="11">
        <f>[0]!Kopfzahl.Kopfzahl(25,B$2)/25</f>
        <v>0.56</v>
      </c>
      <c r="C61" s="11">
        <f>[0]!Kopfzahl.Kopfzahl(75,C$2)/75*(3/4)+B61/4</f>
        <v>0.54</v>
      </c>
      <c r="D61" s="11">
        <f>[0]!Kopfzahl.Kopfzahl(300,D$2)/300*(3/4)+C61/4</f>
        <v>0.53</v>
      </c>
      <c r="E61" s="11">
        <f>[0]!Kopfzahl.Kopfzahl(1200,E$2)/1200*(3/4)+D61/4</f>
        <v>0.5262500000000001</v>
      </c>
      <c r="F61" s="10">
        <f t="shared" si="0"/>
        <v>1</v>
      </c>
      <c r="G61" s="10">
        <f t="shared" si="1"/>
        <v>1</v>
      </c>
      <c r="H61" s="10">
        <f t="shared" si="2"/>
        <v>1</v>
      </c>
    </row>
    <row r="62" spans="1:8" ht="18" hidden="1">
      <c r="A62" s="6">
        <v>59</v>
      </c>
      <c r="B62" s="11">
        <f>[0]!Kopfzahl.Kopfzahl(25,B$2)/25</f>
        <v>0.6</v>
      </c>
      <c r="C62" s="11">
        <f>[0]!Kopfzahl.Kopfzahl(75,C$2)/75*(3/4)+B62/4</f>
        <v>0.55</v>
      </c>
      <c r="D62" s="11">
        <f>[0]!Kopfzahl.Kopfzahl(300,D$2)/300*(3/4)+C62/4</f>
        <v>0.5449999999999999</v>
      </c>
      <c r="E62" s="11">
        <f>[0]!Kopfzahl.Kopfzahl(1200,E$2)/1200*(3/4)+D62/4</f>
        <v>0.5325</v>
      </c>
      <c r="F62" s="10">
        <f t="shared" si="0"/>
        <v>1</v>
      </c>
      <c r="G62" s="10">
        <f t="shared" si="1"/>
        <v>1</v>
      </c>
      <c r="H62" s="10">
        <f t="shared" si="2"/>
        <v>1</v>
      </c>
    </row>
    <row r="63" spans="1:8" ht="18" hidden="1">
      <c r="A63" s="6">
        <v>60</v>
      </c>
      <c r="B63" s="11">
        <f>[0]!Kopfzahl.Kopfzahl(25,B$2)/25</f>
        <v>0.52</v>
      </c>
      <c r="C63" s="11">
        <f>[0]!Kopfzahl.Kopfzahl(75,C$2)/75*(3/4)+B63/4</f>
        <v>0.42</v>
      </c>
      <c r="D63" s="11">
        <f>[0]!Kopfzahl.Kopfzahl(300,D$2)/300*(3/4)+C63/4</f>
        <v>0.4225</v>
      </c>
      <c r="E63" s="11">
        <f>[0]!Kopfzahl.Kopfzahl(1200,E$2)/1200*(3/4)+D63/4</f>
        <v>0.484375</v>
      </c>
      <c r="F63" s="10">
        <f t="shared" si="0"/>
      </c>
      <c r="G63" s="10">
        <f t="shared" si="1"/>
        <v>1</v>
      </c>
      <c r="H63" s="10">
        <f t="shared" si="2"/>
        <v>1</v>
      </c>
    </row>
    <row r="64" spans="1:8" ht="18" hidden="1">
      <c r="A64" s="6">
        <v>61</v>
      </c>
      <c r="B64" s="11">
        <f>[0]!Kopfzahl.Kopfzahl(25,B$2)/25</f>
        <v>0.6</v>
      </c>
      <c r="C64" s="11">
        <f>[0]!Kopfzahl.Kopfzahl(75,C$2)/75*(3/4)+B64/4</f>
        <v>0.47</v>
      </c>
      <c r="D64" s="11">
        <f>[0]!Kopfzahl.Kopfzahl(300,D$2)/300*(3/4)+C64/4</f>
        <v>0.5225</v>
      </c>
      <c r="E64" s="11">
        <f>[0]!Kopfzahl.Kopfzahl(1200,E$2)/1200*(3/4)+D64/4</f>
        <v>0.495</v>
      </c>
      <c r="F64" s="10">
        <f t="shared" si="0"/>
        <v>1</v>
      </c>
      <c r="G64" s="10">
        <f t="shared" si="1"/>
        <v>1</v>
      </c>
      <c r="H64" s="10">
        <f t="shared" si="2"/>
        <v>1</v>
      </c>
    </row>
    <row r="65" spans="1:8" ht="18" hidden="1">
      <c r="A65" s="6">
        <v>62</v>
      </c>
      <c r="B65" s="11">
        <f>[0]!Kopfzahl.Kopfzahl(25,B$2)/25</f>
        <v>0.36</v>
      </c>
      <c r="C65" s="11">
        <f>[0]!Kopfzahl.Kopfzahl(75,C$2)/75*(3/4)+B65/4</f>
        <v>0.42999999999999994</v>
      </c>
      <c r="D65" s="11">
        <f>[0]!Kopfzahl.Kopfzahl(300,D$2)/300*(3/4)+C65/4</f>
        <v>0.49</v>
      </c>
      <c r="E65" s="11">
        <f>[0]!Kopfzahl.Kopfzahl(1200,E$2)/1200*(3/4)+D65/4</f>
        <v>0.48875</v>
      </c>
      <c r="F65" s="10">
        <f t="shared" si="0"/>
        <v>1</v>
      </c>
      <c r="G65" s="10">
        <f t="shared" si="1"/>
        <v>1</v>
      </c>
      <c r="H65" s="10">
        <f t="shared" si="2"/>
      </c>
    </row>
    <row r="66" spans="1:8" ht="18" hidden="1">
      <c r="A66" s="6">
        <v>63</v>
      </c>
      <c r="B66" s="11">
        <f>[0]!Kopfzahl.Kopfzahl(25,B$2)/25</f>
        <v>0.44</v>
      </c>
      <c r="C66" s="11">
        <f>[0]!Kopfzahl.Kopfzahl(75,C$2)/75*(3/4)+B66/4</f>
        <v>0.45999999999999996</v>
      </c>
      <c r="D66" s="11">
        <f>[0]!Kopfzahl.Kopfzahl(300,D$2)/300*(3/4)+C66/4</f>
        <v>0.495</v>
      </c>
      <c r="E66" s="11">
        <f>[0]!Kopfzahl.Kopfzahl(1200,E$2)/1200*(3/4)+D66/4</f>
        <v>0.49187500000000006</v>
      </c>
      <c r="F66" s="10">
        <f t="shared" si="0"/>
        <v>1</v>
      </c>
      <c r="G66" s="10">
        <f t="shared" si="1"/>
        <v>1</v>
      </c>
      <c r="H66" s="10">
        <f t="shared" si="2"/>
      </c>
    </row>
    <row r="67" spans="1:8" ht="18" hidden="1">
      <c r="A67" s="6">
        <v>64</v>
      </c>
      <c r="B67" s="11">
        <f>[0]!Kopfzahl.Kopfzahl(25,B$2)/25</f>
        <v>0.6</v>
      </c>
      <c r="C67" s="11">
        <f>[0]!Kopfzahl.Kopfzahl(75,C$2)/75*(3/4)+B67/4</f>
        <v>0.53</v>
      </c>
      <c r="D67" s="11">
        <f>[0]!Kopfzahl.Kopfzahl(300,D$2)/300*(3/4)+C67/4</f>
        <v>0.4975</v>
      </c>
      <c r="E67" s="11">
        <f>[0]!Kopfzahl.Kopfzahl(1200,E$2)/1200*(3/4)+D67/4</f>
        <v>0.505625</v>
      </c>
      <c r="F67" s="10">
        <f t="shared" si="0"/>
        <v>1</v>
      </c>
      <c r="G67" s="10">
        <f t="shared" si="1"/>
        <v>1</v>
      </c>
      <c r="H67" s="10">
        <f t="shared" si="2"/>
      </c>
    </row>
    <row r="68" spans="1:8" ht="18" hidden="1">
      <c r="A68" s="6">
        <v>65</v>
      </c>
      <c r="B68" s="11">
        <f>[0]!Kopfzahl.Kopfzahl(25,B$2)/25</f>
        <v>0.48</v>
      </c>
      <c r="C68" s="11">
        <f>[0]!Kopfzahl.Kopfzahl(75,C$2)/75*(3/4)+B68/4</f>
        <v>0.52</v>
      </c>
      <c r="D68" s="11">
        <f>[0]!Kopfzahl.Kopfzahl(300,D$2)/300*(3/4)+C68/4</f>
        <v>0.515</v>
      </c>
      <c r="E68" s="11">
        <f>[0]!Kopfzahl.Kopfzahl(1200,E$2)/1200*(3/4)+D68/4</f>
        <v>0.51375</v>
      </c>
      <c r="F68" s="10">
        <f t="shared" si="0"/>
      </c>
      <c r="G68" s="10">
        <f t="shared" si="1"/>
        <v>1</v>
      </c>
      <c r="H68" s="10">
        <f t="shared" si="2"/>
        <v>1</v>
      </c>
    </row>
    <row r="69" spans="1:8" ht="18" hidden="1">
      <c r="A69" s="6">
        <v>66</v>
      </c>
      <c r="B69" s="11">
        <f>[0]!Kopfzahl.Kopfzahl(25,B$2)/25</f>
        <v>0.4</v>
      </c>
      <c r="C69" s="11">
        <f>[0]!Kopfzahl.Kopfzahl(75,C$2)/75*(3/4)+B69/4</f>
        <v>0.43999999999999995</v>
      </c>
      <c r="D69" s="11">
        <f>[0]!Kopfzahl.Kopfzahl(300,D$2)/300*(3/4)+C69/4</f>
        <v>0.5049999999999999</v>
      </c>
      <c r="E69" s="11">
        <f>[0]!Kopfzahl.Kopfzahl(1200,E$2)/1200*(3/4)+D69/4</f>
        <v>0.48062499999999997</v>
      </c>
      <c r="F69" s="10">
        <f aca="true" t="shared" si="3" ref="F69:F103">IF(ABS(C69-0.5)&lt;ABS(B69-0.5),1,"")</f>
        <v>1</v>
      </c>
      <c r="G69" s="10">
        <f aca="true" t="shared" si="4" ref="G69:G103">IF(ABS(D69-0.5)&lt;ABS(C69-0.5),1,"")</f>
        <v>1</v>
      </c>
      <c r="H69" s="10">
        <f aca="true" t="shared" si="5" ref="H69:H103">IF(ABS(E69-0.5)&lt;ABS(D69-0.5),1,"")</f>
      </c>
    </row>
    <row r="70" spans="1:8" ht="18" hidden="1">
      <c r="A70" s="6">
        <v>67</v>
      </c>
      <c r="B70" s="11">
        <f>[0]!Kopfzahl.Kopfzahl(25,B$2)/25</f>
        <v>0.52</v>
      </c>
      <c r="C70" s="11">
        <f>[0]!Kopfzahl.Kopfzahl(75,C$2)/75*(3/4)+B70/4</f>
        <v>0.47</v>
      </c>
      <c r="D70" s="11">
        <f>[0]!Kopfzahl.Kopfzahl(300,D$2)/300*(3/4)+C70/4</f>
        <v>0.5125</v>
      </c>
      <c r="E70" s="11">
        <f>[0]!Kopfzahl.Kopfzahl(1200,E$2)/1200*(3/4)+D70/4</f>
        <v>0.510625</v>
      </c>
      <c r="F70" s="10">
        <f t="shared" si="3"/>
      </c>
      <c r="G70" s="10">
        <f t="shared" si="4"/>
        <v>1</v>
      </c>
      <c r="H70" s="10">
        <f t="shared" si="5"/>
        <v>1</v>
      </c>
    </row>
    <row r="71" spans="1:8" ht="18" hidden="1">
      <c r="A71" s="6">
        <v>68</v>
      </c>
      <c r="B71" s="11">
        <f>[0]!Kopfzahl.Kopfzahl(25,B$2)/25</f>
        <v>0.32</v>
      </c>
      <c r="C71" s="11">
        <f>[0]!Kopfzahl.Kopfzahl(75,C$2)/75*(3/4)+B71/4</f>
        <v>0.45</v>
      </c>
      <c r="D71" s="11">
        <f>[0]!Kopfzahl.Kopfzahl(300,D$2)/300*(3/4)+C71/4</f>
        <v>0.5175000000000001</v>
      </c>
      <c r="E71" s="11">
        <f>[0]!Kopfzahl.Kopfzahl(1200,E$2)/1200*(3/4)+D71/4</f>
        <v>0.499375</v>
      </c>
      <c r="F71" s="10">
        <f t="shared" si="3"/>
        <v>1</v>
      </c>
      <c r="G71" s="10">
        <f t="shared" si="4"/>
        <v>1</v>
      </c>
      <c r="H71" s="10">
        <f t="shared" si="5"/>
        <v>1</v>
      </c>
    </row>
    <row r="72" spans="1:8" ht="18" hidden="1">
      <c r="A72" s="6">
        <v>69</v>
      </c>
      <c r="B72" s="11">
        <f>[0]!Kopfzahl.Kopfzahl(25,B$2)/25</f>
        <v>0.36</v>
      </c>
      <c r="C72" s="11">
        <f>[0]!Kopfzahl.Kopfzahl(75,C$2)/75*(3/4)+B72/4</f>
        <v>0.44999999999999996</v>
      </c>
      <c r="D72" s="11">
        <f>[0]!Kopfzahl.Kopfzahl(300,D$2)/300*(3/4)+C72/4</f>
        <v>0.45</v>
      </c>
      <c r="E72" s="11">
        <f>[0]!Kopfzahl.Kopfzahl(1200,E$2)/1200*(3/4)+D72/4</f>
        <v>0.48625</v>
      </c>
      <c r="F72" s="10">
        <f t="shared" si="3"/>
        <v>1</v>
      </c>
      <c r="G72" s="10">
        <f t="shared" si="4"/>
      </c>
      <c r="H72" s="10">
        <f t="shared" si="5"/>
        <v>1</v>
      </c>
    </row>
    <row r="73" spans="1:8" ht="18" hidden="1">
      <c r="A73" s="6">
        <v>70</v>
      </c>
      <c r="B73" s="11">
        <f>[0]!Kopfzahl.Kopfzahl(25,B$2)/25</f>
        <v>0.4</v>
      </c>
      <c r="C73" s="11">
        <f>[0]!Kopfzahl.Kopfzahl(75,C$2)/75*(3/4)+B73/4</f>
        <v>0.39</v>
      </c>
      <c r="D73" s="11">
        <f>[0]!Kopfzahl.Kopfzahl(300,D$2)/300*(3/4)+C73/4</f>
        <v>0.46499999999999997</v>
      </c>
      <c r="E73" s="11">
        <f>[0]!Kopfzahl.Kopfzahl(1200,E$2)/1200*(3/4)+D73/4</f>
        <v>0.5087499999999999</v>
      </c>
      <c r="F73" s="10">
        <f t="shared" si="3"/>
      </c>
      <c r="G73" s="10">
        <f t="shared" si="4"/>
        <v>1</v>
      </c>
      <c r="H73" s="10">
        <f t="shared" si="5"/>
        <v>1</v>
      </c>
    </row>
    <row r="74" spans="1:8" ht="18" hidden="1">
      <c r="A74" s="6">
        <v>71</v>
      </c>
      <c r="B74" s="11">
        <f>[0]!Kopfzahl.Kopfzahl(25,B$2)/25</f>
        <v>0.44</v>
      </c>
      <c r="C74" s="11">
        <f>[0]!Kopfzahl.Kopfzahl(75,C$2)/75*(3/4)+B74/4</f>
        <v>0.48</v>
      </c>
      <c r="D74" s="11">
        <f>[0]!Kopfzahl.Kopfzahl(300,D$2)/300*(3/4)+C74/4</f>
        <v>0.54</v>
      </c>
      <c r="E74" s="11">
        <f>[0]!Kopfzahl.Kopfzahl(1200,E$2)/1200*(3/4)+D74/4</f>
        <v>0.49875</v>
      </c>
      <c r="F74" s="10">
        <f t="shared" si="3"/>
        <v>1</v>
      </c>
      <c r="G74" s="10">
        <f t="shared" si="4"/>
      </c>
      <c r="H74" s="10">
        <f t="shared" si="5"/>
        <v>1</v>
      </c>
    </row>
    <row r="75" spans="1:8" ht="18" hidden="1">
      <c r="A75" s="6">
        <v>72</v>
      </c>
      <c r="B75" s="11">
        <f>[0]!Kopfzahl.Kopfzahl(25,B$2)/25</f>
        <v>0.56</v>
      </c>
      <c r="C75" s="11">
        <f>[0]!Kopfzahl.Kopfzahl(75,C$2)/75*(3/4)+B75/4</f>
        <v>0.56</v>
      </c>
      <c r="D75" s="11">
        <f>[0]!Kopfzahl.Kopfzahl(300,D$2)/300*(3/4)+C75/4</f>
        <v>0.4875</v>
      </c>
      <c r="E75" s="11">
        <f>[0]!Kopfzahl.Kopfzahl(1200,E$2)/1200*(3/4)+D75/4</f>
        <v>0.494375</v>
      </c>
      <c r="F75" s="10">
        <f t="shared" si="3"/>
      </c>
      <c r="G75" s="10">
        <f t="shared" si="4"/>
        <v>1</v>
      </c>
      <c r="H75" s="10">
        <f t="shared" si="5"/>
        <v>1</v>
      </c>
    </row>
    <row r="76" spans="1:8" ht="18" hidden="1">
      <c r="A76" s="6">
        <v>73</v>
      </c>
      <c r="B76" s="11">
        <f>[0]!Kopfzahl.Kopfzahl(25,B$2)/25</f>
        <v>0.48</v>
      </c>
      <c r="C76" s="11">
        <f>[0]!Kopfzahl.Kopfzahl(75,C$2)/75*(3/4)+B76/4</f>
        <v>0.49</v>
      </c>
      <c r="D76" s="11">
        <f>[0]!Kopfzahl.Kopfzahl(300,D$2)/300*(3/4)+C76/4</f>
        <v>0.4775</v>
      </c>
      <c r="E76" s="11">
        <f>[0]!Kopfzahl.Kopfzahl(1200,E$2)/1200*(3/4)+D76/4</f>
        <v>0.49562500000000004</v>
      </c>
      <c r="F76" s="10">
        <f t="shared" si="3"/>
        <v>1</v>
      </c>
      <c r="G76" s="10">
        <f t="shared" si="4"/>
      </c>
      <c r="H76" s="10">
        <f t="shared" si="5"/>
        <v>1</v>
      </c>
    </row>
    <row r="77" spans="1:8" ht="18" hidden="1">
      <c r="A77" s="6">
        <v>74</v>
      </c>
      <c r="B77" s="11">
        <f>[0]!Kopfzahl.Kopfzahl(25,B$2)/25</f>
        <v>0.4</v>
      </c>
      <c r="C77" s="11">
        <f>[0]!Kopfzahl.Kopfzahl(75,C$2)/75*(3/4)+B77/4</f>
        <v>0.48</v>
      </c>
      <c r="D77" s="11">
        <f>[0]!Kopfzahl.Kopfzahl(300,D$2)/300*(3/4)+C77/4</f>
        <v>0.5075000000000001</v>
      </c>
      <c r="E77" s="11">
        <f>[0]!Kopfzahl.Kopfzahl(1200,E$2)/1200*(3/4)+D77/4</f>
        <v>0.50125</v>
      </c>
      <c r="F77" s="10">
        <f t="shared" si="3"/>
        <v>1</v>
      </c>
      <c r="G77" s="10">
        <f t="shared" si="4"/>
        <v>1</v>
      </c>
      <c r="H77" s="10">
        <f t="shared" si="5"/>
        <v>1</v>
      </c>
    </row>
    <row r="78" spans="1:8" ht="18" hidden="1">
      <c r="A78" s="6">
        <v>75</v>
      </c>
      <c r="B78" s="11">
        <f>[0]!Kopfzahl.Kopfzahl(25,B$2)/25</f>
        <v>0.4</v>
      </c>
      <c r="C78" s="11">
        <f>[0]!Kopfzahl.Kopfzahl(75,C$2)/75*(3/4)+B78/4</f>
        <v>0.49</v>
      </c>
      <c r="D78" s="11">
        <f>[0]!Kopfzahl.Kopfzahl(300,D$2)/300*(3/4)+C78/4</f>
        <v>0.48000000000000004</v>
      </c>
      <c r="E78" s="11">
        <f>[0]!Kopfzahl.Kopfzahl(1200,E$2)/1200*(3/4)+D78/4</f>
        <v>0.523125</v>
      </c>
      <c r="F78" s="10">
        <f t="shared" si="3"/>
        <v>1</v>
      </c>
      <c r="G78" s="10">
        <f t="shared" si="4"/>
      </c>
      <c r="H78" s="10">
        <f t="shared" si="5"/>
      </c>
    </row>
    <row r="79" spans="1:8" ht="18" hidden="1">
      <c r="A79" s="6">
        <v>76</v>
      </c>
      <c r="B79" s="11">
        <f>[0]!Kopfzahl.Kopfzahl(25,B$2)/25</f>
        <v>0.48</v>
      </c>
      <c r="C79" s="11">
        <f>[0]!Kopfzahl.Kopfzahl(75,C$2)/75*(3/4)+B79/4</f>
        <v>0.47</v>
      </c>
      <c r="D79" s="11">
        <f>[0]!Kopfzahl.Kopfzahl(300,D$2)/300*(3/4)+C79/4</f>
        <v>0.4875</v>
      </c>
      <c r="E79" s="11">
        <f>[0]!Kopfzahl.Kopfzahl(1200,E$2)/1200*(3/4)+D79/4</f>
        <v>0.50625</v>
      </c>
      <c r="F79" s="10">
        <f t="shared" si="3"/>
      </c>
      <c r="G79" s="10">
        <f t="shared" si="4"/>
        <v>1</v>
      </c>
      <c r="H79" s="10">
        <f t="shared" si="5"/>
        <v>1</v>
      </c>
    </row>
    <row r="80" spans="1:8" ht="18" hidden="1">
      <c r="A80" s="6">
        <v>77</v>
      </c>
      <c r="B80" s="11">
        <f>[0]!Kopfzahl.Kopfzahl(25,B$2)/25</f>
        <v>0.56</v>
      </c>
      <c r="C80" s="11">
        <f>[0]!Kopfzahl.Kopfzahl(75,C$2)/75*(3/4)+B80/4</f>
        <v>0.5800000000000001</v>
      </c>
      <c r="D80" s="11">
        <f>[0]!Kopfzahl.Kopfzahl(300,D$2)/300*(3/4)+C80/4</f>
        <v>0.53</v>
      </c>
      <c r="E80" s="11">
        <f>[0]!Kopfzahl.Kopfzahl(1200,E$2)/1200*(3/4)+D80/4</f>
        <v>0.5081249999999999</v>
      </c>
      <c r="F80" s="10">
        <f t="shared" si="3"/>
      </c>
      <c r="G80" s="10">
        <f t="shared" si="4"/>
        <v>1</v>
      </c>
      <c r="H80" s="10">
        <f t="shared" si="5"/>
        <v>1</v>
      </c>
    </row>
    <row r="81" spans="1:8" ht="18" hidden="1">
      <c r="A81" s="6">
        <v>78</v>
      </c>
      <c r="B81" s="11">
        <f>[0]!Kopfzahl.Kopfzahl(25,B$2)/25</f>
        <v>0.56</v>
      </c>
      <c r="C81" s="11">
        <f>[0]!Kopfzahl.Kopfzahl(75,C$2)/75*(3/4)+B81/4</f>
        <v>0.52</v>
      </c>
      <c r="D81" s="11">
        <f>[0]!Kopfzahl.Kopfzahl(300,D$2)/300*(3/4)+C81/4</f>
        <v>0.4825</v>
      </c>
      <c r="E81" s="11">
        <f>[0]!Kopfzahl.Kopfzahl(1200,E$2)/1200*(3/4)+D81/4</f>
        <v>0.4875</v>
      </c>
      <c r="F81" s="10">
        <f t="shared" si="3"/>
        <v>1</v>
      </c>
      <c r="G81" s="10">
        <f t="shared" si="4"/>
        <v>1</v>
      </c>
      <c r="H81" s="10">
        <f t="shared" si="5"/>
        <v>1</v>
      </c>
    </row>
    <row r="82" spans="1:8" ht="18" hidden="1">
      <c r="A82" s="6">
        <v>79</v>
      </c>
      <c r="B82" s="11">
        <f>[0]!Kopfzahl.Kopfzahl(25,B$2)/25</f>
        <v>0.4</v>
      </c>
      <c r="C82" s="11">
        <f>[0]!Kopfzahl.Kopfzahl(75,C$2)/75*(3/4)+B82/4</f>
        <v>0.48</v>
      </c>
      <c r="D82" s="11">
        <f>[0]!Kopfzahl.Kopfzahl(300,D$2)/300*(3/4)+C82/4</f>
        <v>0.465</v>
      </c>
      <c r="E82" s="11">
        <f>[0]!Kopfzahl.Kopfzahl(1200,E$2)/1200*(3/4)+D82/4</f>
        <v>0.498125</v>
      </c>
      <c r="F82" s="10">
        <f t="shared" si="3"/>
        <v>1</v>
      </c>
      <c r="G82" s="10">
        <f t="shared" si="4"/>
      </c>
      <c r="H82" s="10">
        <f t="shared" si="5"/>
        <v>1</v>
      </c>
    </row>
    <row r="83" spans="1:8" ht="18" hidden="1">
      <c r="A83" s="6">
        <v>80</v>
      </c>
      <c r="B83" s="11">
        <f>[0]!Kopfzahl.Kopfzahl(25,B$2)/25</f>
        <v>0.52</v>
      </c>
      <c r="C83" s="11">
        <f>[0]!Kopfzahl.Kopfzahl(75,C$2)/75*(3/4)+B83/4</f>
        <v>0.51</v>
      </c>
      <c r="D83" s="11">
        <f>[0]!Kopfzahl.Kopfzahl(300,D$2)/300*(3/4)+C83/4</f>
        <v>0.495</v>
      </c>
      <c r="E83" s="11">
        <f>[0]!Kopfzahl.Kopfzahl(1200,E$2)/1200*(3/4)+D83/4</f>
        <v>0.495625</v>
      </c>
      <c r="F83" s="10">
        <f t="shared" si="3"/>
        <v>1</v>
      </c>
      <c r="G83" s="10">
        <f t="shared" si="4"/>
        <v>1</v>
      </c>
      <c r="H83" s="10">
        <f t="shared" si="5"/>
        <v>1</v>
      </c>
    </row>
    <row r="84" spans="1:8" ht="18" hidden="1">
      <c r="A84" s="6">
        <v>81</v>
      </c>
      <c r="B84" s="11">
        <f>[0]!Kopfzahl.Kopfzahl(25,B$2)/25</f>
        <v>0.64</v>
      </c>
      <c r="C84" s="11">
        <f>[0]!Kopfzahl.Kopfzahl(75,C$2)/75*(3/4)+B84/4</f>
        <v>0.51</v>
      </c>
      <c r="D84" s="11">
        <f>[0]!Kopfzahl.Kopfzahl(300,D$2)/300*(3/4)+C84/4</f>
        <v>0.5225</v>
      </c>
      <c r="E84" s="11">
        <f>[0]!Kopfzahl.Kopfzahl(1200,E$2)/1200*(3/4)+D84/4</f>
        <v>0.525625</v>
      </c>
      <c r="F84" s="10">
        <f t="shared" si="3"/>
        <v>1</v>
      </c>
      <c r="G84" s="10">
        <f t="shared" si="4"/>
      </c>
      <c r="H84" s="10">
        <f t="shared" si="5"/>
      </c>
    </row>
    <row r="85" spans="1:8" ht="18" hidden="1">
      <c r="A85" s="6">
        <v>82</v>
      </c>
      <c r="B85" s="11">
        <f>[0]!Kopfzahl.Kopfzahl(25,B$2)/25</f>
        <v>0.48</v>
      </c>
      <c r="C85" s="11">
        <f>[0]!Kopfzahl.Kopfzahl(75,C$2)/75*(3/4)+B85/4</f>
        <v>0.56</v>
      </c>
      <c r="D85" s="11">
        <f>[0]!Kopfzahl.Kopfzahl(300,D$2)/300*(3/4)+C85/4</f>
        <v>0.48500000000000004</v>
      </c>
      <c r="E85" s="11">
        <f>[0]!Kopfzahl.Kopfzahl(1200,E$2)/1200*(3/4)+D85/4</f>
        <v>0.48562500000000003</v>
      </c>
      <c r="F85" s="10">
        <f t="shared" si="3"/>
      </c>
      <c r="G85" s="10">
        <f t="shared" si="4"/>
        <v>1</v>
      </c>
      <c r="H85" s="10">
        <f t="shared" si="5"/>
        <v>1</v>
      </c>
    </row>
    <row r="86" spans="1:8" ht="18" hidden="1">
      <c r="A86" s="6">
        <v>83</v>
      </c>
      <c r="B86" s="11">
        <f>[0]!Kopfzahl.Kopfzahl(25,B$2)/25</f>
        <v>0.48</v>
      </c>
      <c r="C86" s="11">
        <f>[0]!Kopfzahl.Kopfzahl(75,C$2)/75*(3/4)+B86/4</f>
        <v>0.44</v>
      </c>
      <c r="D86" s="11">
        <f>[0]!Kopfzahl.Kopfzahl(300,D$2)/300*(3/4)+C86/4</f>
        <v>0.46249999999999997</v>
      </c>
      <c r="E86" s="11">
        <f>[0]!Kopfzahl.Kopfzahl(1200,E$2)/1200*(3/4)+D86/4</f>
        <v>0.503125</v>
      </c>
      <c r="F86" s="10">
        <f t="shared" si="3"/>
      </c>
      <c r="G86" s="10">
        <f t="shared" si="4"/>
        <v>1</v>
      </c>
      <c r="H86" s="10">
        <f t="shared" si="5"/>
        <v>1</v>
      </c>
    </row>
    <row r="87" spans="1:8" ht="18" hidden="1">
      <c r="A87" s="6">
        <v>84</v>
      </c>
      <c r="B87" s="11">
        <f>[0]!Kopfzahl.Kopfzahl(25,B$2)/25</f>
        <v>0.32</v>
      </c>
      <c r="C87" s="11">
        <f>[0]!Kopfzahl.Kopfzahl(75,C$2)/75*(3/4)+B87/4</f>
        <v>0.48000000000000004</v>
      </c>
      <c r="D87" s="11">
        <f>[0]!Kopfzahl.Kopfzahl(300,D$2)/300*(3/4)+C87/4</f>
        <v>0.49</v>
      </c>
      <c r="E87" s="11">
        <f>[0]!Kopfzahl.Kopfzahl(1200,E$2)/1200*(3/4)+D87/4</f>
        <v>0.48062499999999997</v>
      </c>
      <c r="F87" s="10">
        <f t="shared" si="3"/>
        <v>1</v>
      </c>
      <c r="G87" s="10">
        <f t="shared" si="4"/>
        <v>1</v>
      </c>
      <c r="H87" s="10">
        <f t="shared" si="5"/>
      </c>
    </row>
    <row r="88" spans="1:8" ht="18" hidden="1">
      <c r="A88" s="6">
        <v>85</v>
      </c>
      <c r="B88" s="11">
        <f>[0]!Kopfzahl.Kopfzahl(25,B$2)/25</f>
        <v>0.72</v>
      </c>
      <c r="C88" s="11">
        <f>[0]!Kopfzahl.Kopfzahl(75,C$2)/75*(3/4)+B88/4</f>
        <v>0.55</v>
      </c>
      <c r="D88" s="11">
        <f>[0]!Kopfzahl.Kopfzahl(300,D$2)/300*(3/4)+C88/4</f>
        <v>0.5275000000000001</v>
      </c>
      <c r="E88" s="11">
        <f>[0]!Kopfzahl.Kopfzahl(1200,E$2)/1200*(3/4)+D88/4</f>
        <v>0.499375</v>
      </c>
      <c r="F88" s="10">
        <f t="shared" si="3"/>
        <v>1</v>
      </c>
      <c r="G88" s="10">
        <f t="shared" si="4"/>
        <v>1</v>
      </c>
      <c r="H88" s="10">
        <f t="shared" si="5"/>
        <v>1</v>
      </c>
    </row>
    <row r="89" spans="1:8" ht="18" hidden="1">
      <c r="A89" s="6">
        <v>86</v>
      </c>
      <c r="B89" s="11">
        <f>[0]!Kopfzahl.Kopfzahl(25,B$2)/25</f>
        <v>0.24</v>
      </c>
      <c r="C89" s="11">
        <f>[0]!Kopfzahl.Kopfzahl(75,C$2)/75*(3/4)+B89/4</f>
        <v>0.54</v>
      </c>
      <c r="D89" s="11">
        <f>[0]!Kopfzahl.Kopfzahl(300,D$2)/300*(3/4)+C89/4</f>
        <v>0.5625</v>
      </c>
      <c r="E89" s="11">
        <f>[0]!Kopfzahl.Kopfzahl(1200,E$2)/1200*(3/4)+D89/4</f>
        <v>0.50375</v>
      </c>
      <c r="F89" s="10">
        <f t="shared" si="3"/>
        <v>1</v>
      </c>
      <c r="G89" s="10">
        <f t="shared" si="4"/>
      </c>
      <c r="H89" s="10">
        <f t="shared" si="5"/>
        <v>1</v>
      </c>
    </row>
    <row r="90" spans="1:8" ht="18" hidden="1">
      <c r="A90" s="6">
        <v>87</v>
      </c>
      <c r="B90" s="11">
        <f>[0]!Kopfzahl.Kopfzahl(25,B$2)/25</f>
        <v>0.56</v>
      </c>
      <c r="C90" s="11">
        <f>[0]!Kopfzahl.Kopfzahl(75,C$2)/75*(3/4)+B90/4</f>
        <v>0.54</v>
      </c>
      <c r="D90" s="11">
        <f>[0]!Kopfzahl.Kopfzahl(300,D$2)/300*(3/4)+C90/4</f>
        <v>0.515</v>
      </c>
      <c r="E90" s="11">
        <f>[0]!Kopfzahl.Kopfzahl(1200,E$2)/1200*(3/4)+D90/4</f>
        <v>0.510625</v>
      </c>
      <c r="F90" s="10">
        <f t="shared" si="3"/>
        <v>1</v>
      </c>
      <c r="G90" s="10">
        <f t="shared" si="4"/>
        <v>1</v>
      </c>
      <c r="H90" s="10">
        <f t="shared" si="5"/>
        <v>1</v>
      </c>
    </row>
    <row r="91" spans="1:8" ht="18" hidden="1">
      <c r="A91" s="6">
        <v>88</v>
      </c>
      <c r="B91" s="11">
        <f>[0]!Kopfzahl.Kopfzahl(25,B$2)/25</f>
        <v>0.48</v>
      </c>
      <c r="C91" s="11">
        <f>[0]!Kopfzahl.Kopfzahl(75,C$2)/75*(3/4)+B91/4</f>
        <v>0.45999999999999996</v>
      </c>
      <c r="D91" s="11">
        <f>[0]!Kopfzahl.Kopfzahl(300,D$2)/300*(3/4)+C91/4</f>
        <v>0.47</v>
      </c>
      <c r="E91" s="11">
        <f>[0]!Kopfzahl.Kopfzahl(1200,E$2)/1200*(3/4)+D91/4</f>
        <v>0.48</v>
      </c>
      <c r="F91" s="10">
        <f t="shared" si="3"/>
      </c>
      <c r="G91" s="10">
        <f t="shared" si="4"/>
        <v>1</v>
      </c>
      <c r="H91" s="10">
        <f t="shared" si="5"/>
        <v>1</v>
      </c>
    </row>
    <row r="92" spans="1:8" ht="18" hidden="1">
      <c r="A92" s="6">
        <v>89</v>
      </c>
      <c r="B92" s="11">
        <f>[0]!Kopfzahl.Kopfzahl(25,B$2)/25</f>
        <v>0.44</v>
      </c>
      <c r="C92" s="11">
        <f>[0]!Kopfzahl.Kopfzahl(75,C$2)/75*(3/4)+B92/4</f>
        <v>0.44</v>
      </c>
      <c r="D92" s="11">
        <f>[0]!Kopfzahl.Kopfzahl(300,D$2)/300*(3/4)+C92/4</f>
        <v>0.46499999999999997</v>
      </c>
      <c r="E92" s="11">
        <f>[0]!Kopfzahl.Kopfzahl(1200,E$2)/1200*(3/4)+D92/4</f>
        <v>0.49250000000000005</v>
      </c>
      <c r="F92" s="10">
        <f t="shared" si="3"/>
      </c>
      <c r="G92" s="10">
        <f t="shared" si="4"/>
        <v>1</v>
      </c>
      <c r="H92" s="10">
        <f t="shared" si="5"/>
        <v>1</v>
      </c>
    </row>
    <row r="93" spans="1:8" ht="18" hidden="1">
      <c r="A93" s="6">
        <v>90</v>
      </c>
      <c r="B93" s="11">
        <f>[0]!Kopfzahl.Kopfzahl(25,B$2)/25</f>
        <v>0.48</v>
      </c>
      <c r="C93" s="11">
        <f>[0]!Kopfzahl.Kopfzahl(75,C$2)/75*(3/4)+B93/4</f>
        <v>0.43</v>
      </c>
      <c r="D93" s="11">
        <f>[0]!Kopfzahl.Kopfzahl(300,D$2)/300*(3/4)+C93/4</f>
        <v>0.48499999999999993</v>
      </c>
      <c r="E93" s="11">
        <f>[0]!Kopfzahl.Kopfzahl(1200,E$2)/1200*(3/4)+D93/4</f>
        <v>0.495625</v>
      </c>
      <c r="F93" s="10">
        <f t="shared" si="3"/>
      </c>
      <c r="G93" s="10">
        <f t="shared" si="4"/>
        <v>1</v>
      </c>
      <c r="H93" s="10">
        <f t="shared" si="5"/>
        <v>1</v>
      </c>
    </row>
    <row r="94" spans="1:8" ht="18" hidden="1">
      <c r="A94" s="6">
        <v>91</v>
      </c>
      <c r="B94" s="11">
        <f>[0]!Kopfzahl.Kopfzahl(25,B$2)/25</f>
        <v>0.44</v>
      </c>
      <c r="C94" s="11">
        <f>[0]!Kopfzahl.Kopfzahl(75,C$2)/75*(3/4)+B94/4</f>
        <v>0.49</v>
      </c>
      <c r="D94" s="11">
        <f>[0]!Kopfzahl.Kopfzahl(300,D$2)/300*(3/4)+C94/4</f>
        <v>0.5025</v>
      </c>
      <c r="E94" s="11">
        <f>[0]!Kopfzahl.Kopfzahl(1200,E$2)/1200*(3/4)+D94/4</f>
        <v>0.48</v>
      </c>
      <c r="F94" s="10">
        <f t="shared" si="3"/>
        <v>1</v>
      </c>
      <c r="G94" s="10">
        <f t="shared" si="4"/>
        <v>1</v>
      </c>
      <c r="H94" s="10">
        <f t="shared" si="5"/>
      </c>
    </row>
    <row r="95" spans="1:8" ht="18" hidden="1">
      <c r="A95" s="6">
        <v>92</v>
      </c>
      <c r="B95" s="11">
        <f>[0]!Kopfzahl.Kopfzahl(25,B$2)/25</f>
        <v>0.44</v>
      </c>
      <c r="C95" s="11">
        <f>[0]!Kopfzahl.Kopfzahl(75,C$2)/75*(3/4)+B95/4</f>
        <v>0.48</v>
      </c>
      <c r="D95" s="11">
        <f>[0]!Kopfzahl.Kopfzahl(300,D$2)/300*(3/4)+C95/4</f>
        <v>0.505</v>
      </c>
      <c r="E95" s="11">
        <f>[0]!Kopfzahl.Kopfzahl(1200,E$2)/1200*(3/4)+D95/4</f>
        <v>0.50625</v>
      </c>
      <c r="F95" s="10">
        <f t="shared" si="3"/>
        <v>1</v>
      </c>
      <c r="G95" s="10">
        <f t="shared" si="4"/>
        <v>1</v>
      </c>
      <c r="H95" s="10">
        <f t="shared" si="5"/>
      </c>
    </row>
    <row r="96" spans="1:8" ht="18" hidden="1">
      <c r="A96" s="6">
        <v>93</v>
      </c>
      <c r="B96" s="11">
        <f>[0]!Kopfzahl.Kopfzahl(25,B$2)/25</f>
        <v>0.44</v>
      </c>
      <c r="C96" s="11">
        <f>[0]!Kopfzahl.Kopfzahl(75,C$2)/75*(3/4)+B96/4</f>
        <v>0.51</v>
      </c>
      <c r="D96" s="11">
        <f>[0]!Kopfzahl.Kopfzahl(300,D$2)/300*(3/4)+C96/4</f>
        <v>0.46749999999999997</v>
      </c>
      <c r="E96" s="11">
        <f>[0]!Kopfzahl.Kopfzahl(1200,E$2)/1200*(3/4)+D96/4</f>
        <v>0.485625</v>
      </c>
      <c r="F96" s="10">
        <f t="shared" si="3"/>
        <v>1</v>
      </c>
      <c r="G96" s="10">
        <f t="shared" si="4"/>
      </c>
      <c r="H96" s="10">
        <f t="shared" si="5"/>
        <v>1</v>
      </c>
    </row>
    <row r="97" spans="1:8" ht="18" hidden="1">
      <c r="A97" s="6">
        <v>94</v>
      </c>
      <c r="B97" s="11">
        <f>[0]!Kopfzahl.Kopfzahl(25,B$2)/25</f>
        <v>0.64</v>
      </c>
      <c r="C97" s="11">
        <f>[0]!Kopfzahl.Kopfzahl(75,C$2)/75*(3/4)+B97/4</f>
        <v>0.5</v>
      </c>
      <c r="D97" s="11">
        <f>[0]!Kopfzahl.Kopfzahl(300,D$2)/300*(3/4)+C97/4</f>
        <v>0.4875</v>
      </c>
      <c r="E97" s="11">
        <f>[0]!Kopfzahl.Kopfzahl(1200,E$2)/1200*(3/4)+D97/4</f>
        <v>0.501875</v>
      </c>
      <c r="F97" s="10">
        <f t="shared" si="3"/>
        <v>1</v>
      </c>
      <c r="G97" s="10">
        <f t="shared" si="4"/>
      </c>
      <c r="H97" s="10">
        <f t="shared" si="5"/>
        <v>1</v>
      </c>
    </row>
    <row r="98" spans="1:8" ht="18" hidden="1">
      <c r="A98" s="6">
        <v>95</v>
      </c>
      <c r="B98" s="11">
        <f>[0]!Kopfzahl.Kopfzahl(25,B$2)/25</f>
        <v>0.4</v>
      </c>
      <c r="C98" s="11">
        <f>[0]!Kopfzahl.Kopfzahl(75,C$2)/75*(3/4)+B98/4</f>
        <v>0.45999999999999996</v>
      </c>
      <c r="D98" s="11">
        <f>[0]!Kopfzahl.Kopfzahl(300,D$2)/300*(3/4)+C98/4</f>
        <v>0.4475</v>
      </c>
      <c r="E98" s="11">
        <f>[0]!Kopfzahl.Kopfzahl(1200,E$2)/1200*(3/4)+D98/4</f>
        <v>0.4975</v>
      </c>
      <c r="F98" s="10">
        <f t="shared" si="3"/>
        <v>1</v>
      </c>
      <c r="G98" s="10">
        <f t="shared" si="4"/>
      </c>
      <c r="H98" s="10">
        <f t="shared" si="5"/>
        <v>1</v>
      </c>
    </row>
    <row r="99" spans="1:8" ht="18" hidden="1">
      <c r="A99" s="6">
        <v>96</v>
      </c>
      <c r="B99" s="11">
        <f>[0]!Kopfzahl.Kopfzahl(25,B$2)/25</f>
        <v>0.52</v>
      </c>
      <c r="C99" s="11">
        <f>[0]!Kopfzahl.Kopfzahl(75,C$2)/75*(3/4)+B99/4</f>
        <v>0.46</v>
      </c>
      <c r="D99" s="11">
        <f>[0]!Kopfzahl.Kopfzahl(300,D$2)/300*(3/4)+C99/4</f>
        <v>0.525</v>
      </c>
      <c r="E99" s="11">
        <f>[0]!Kopfzahl.Kopfzahl(1200,E$2)/1200*(3/4)+D99/4</f>
        <v>0.5125</v>
      </c>
      <c r="F99" s="10">
        <f t="shared" si="3"/>
      </c>
      <c r="G99" s="10">
        <f t="shared" si="4"/>
        <v>1</v>
      </c>
      <c r="H99" s="10">
        <f t="shared" si="5"/>
        <v>1</v>
      </c>
    </row>
    <row r="100" spans="1:8" ht="18" hidden="1">
      <c r="A100" s="6">
        <v>97</v>
      </c>
      <c r="B100" s="11">
        <f>[0]!Kopfzahl.Kopfzahl(25,B$2)/25</f>
        <v>0.44</v>
      </c>
      <c r="C100" s="11">
        <f>[0]!Kopfzahl.Kopfzahl(75,C$2)/75*(3/4)+B100/4</f>
        <v>0.49</v>
      </c>
      <c r="D100" s="11">
        <f>[0]!Kopfzahl.Kopfzahl(300,D$2)/300*(3/4)+C100/4</f>
        <v>0.49</v>
      </c>
      <c r="E100" s="11">
        <f>[0]!Kopfzahl.Kopfzahl(1200,E$2)/1200*(3/4)+D100/4</f>
        <v>0.494375</v>
      </c>
      <c r="F100" s="10">
        <f t="shared" si="3"/>
        <v>1</v>
      </c>
      <c r="G100" s="10">
        <f t="shared" si="4"/>
      </c>
      <c r="H100" s="10">
        <f t="shared" si="5"/>
        <v>1</v>
      </c>
    </row>
    <row r="101" spans="1:8" ht="18">
      <c r="A101" s="6">
        <v>98</v>
      </c>
      <c r="B101" s="11">
        <f>[0]!Kopfzahl.Kopfzahl(25,B$2)/25</f>
        <v>0.48</v>
      </c>
      <c r="C101" s="11">
        <f>[0]!Kopfzahl.Kopfzahl(75,C$2)/75*(3/4)+B101/4</f>
        <v>0.49</v>
      </c>
      <c r="D101" s="11">
        <f>[0]!Kopfzahl.Kopfzahl(300,D$2)/300*(3/4)+C101/4</f>
        <v>0.495</v>
      </c>
      <c r="E101" s="11">
        <f>[0]!Kopfzahl.Kopfzahl(1200,E$2)/1200*(3/4)+D101/4</f>
        <v>0.484375</v>
      </c>
      <c r="F101" s="10">
        <f t="shared" si="3"/>
        <v>1</v>
      </c>
      <c r="G101" s="10">
        <f t="shared" si="4"/>
        <v>1</v>
      </c>
      <c r="H101" s="10">
        <f t="shared" si="5"/>
      </c>
    </row>
    <row r="102" spans="1:8" ht="18">
      <c r="A102" s="6">
        <v>99</v>
      </c>
      <c r="B102" s="11">
        <f>[0]!Kopfzahl.Kopfzahl(25,B$2)/25</f>
        <v>0.4</v>
      </c>
      <c r="C102" s="11">
        <f>[0]!Kopfzahl.Kopfzahl(75,C$2)/75*(3/4)+B102/4</f>
        <v>0.43000000000000005</v>
      </c>
      <c r="D102" s="11">
        <f>[0]!Kopfzahl.Kopfzahl(300,D$2)/300*(3/4)+C102/4</f>
        <v>0.5125000000000001</v>
      </c>
      <c r="E102" s="11">
        <f>[0]!Kopfzahl.Kopfzahl(1200,E$2)/1200*(3/4)+D102/4</f>
        <v>0.5025000000000001</v>
      </c>
      <c r="F102" s="10">
        <f t="shared" si="3"/>
        <v>1</v>
      </c>
      <c r="G102" s="10">
        <f t="shared" si="4"/>
        <v>1</v>
      </c>
      <c r="H102" s="10">
        <f t="shared" si="5"/>
        <v>1</v>
      </c>
    </row>
    <row r="103" spans="1:8" ht="18">
      <c r="A103" s="6">
        <v>100</v>
      </c>
      <c r="B103" s="11">
        <f>[0]!Kopfzahl.Kopfzahl(25,B$2)/25</f>
        <v>0.4</v>
      </c>
      <c r="C103" s="11">
        <f>[0]!Kopfzahl.Kopfzahl(75,C$2)/75*(3/4)+B103/4</f>
        <v>0.49</v>
      </c>
      <c r="D103" s="11">
        <f>[0]!Kopfzahl.Kopfzahl(300,D$2)/300*(3/4)+C103/4</f>
        <v>0.5175</v>
      </c>
      <c r="E103" s="11">
        <f>[0]!Kopfzahl.Kopfzahl(1200,E$2)/1200*(3/4)+D103/4</f>
        <v>0.5</v>
      </c>
      <c r="F103" s="10">
        <f t="shared" si="3"/>
        <v>1</v>
      </c>
      <c r="G103" s="10">
        <f t="shared" si="4"/>
      </c>
      <c r="H103" s="10">
        <f t="shared" si="5"/>
        <v>1</v>
      </c>
    </row>
    <row r="104" spans="1:8" ht="18">
      <c r="A104" s="4"/>
      <c r="B104" s="4"/>
      <c r="C104" s="4"/>
      <c r="D104" s="4"/>
      <c r="E104" s="4"/>
      <c r="F104" s="4">
        <f>SUM(F4:F103)</f>
        <v>69</v>
      </c>
      <c r="G104" s="4">
        <f>SUM(G4:G103)</f>
        <v>74</v>
      </c>
      <c r="H104" s="4">
        <f>SUM(H4:H103)</f>
        <v>72</v>
      </c>
    </row>
    <row r="105" spans="1:8" ht="18">
      <c r="A105" s="5"/>
      <c r="B105" s="5" t="s">
        <v>0</v>
      </c>
      <c r="C105" s="5" t="s">
        <v>1</v>
      </c>
      <c r="D105" s="5" t="s">
        <v>2</v>
      </c>
      <c r="E105" s="5" t="s">
        <v>11</v>
      </c>
      <c r="F105" s="13"/>
      <c r="G105" s="13"/>
      <c r="H105" s="13"/>
    </row>
    <row r="106" spans="1:8" ht="18">
      <c r="A106" s="6" t="s">
        <v>3</v>
      </c>
      <c r="B106" s="10">
        <f>PERCENTILE(B$4:B$103,0.25)</f>
        <v>0.43</v>
      </c>
      <c r="C106" s="10">
        <f>PERCENTILE(C$4:C$103,0.25)</f>
        <v>0.47</v>
      </c>
      <c r="D106" s="10">
        <f>PERCENTILE(D$4:D$103,0.25)</f>
        <v>0.48500000000000004</v>
      </c>
      <c r="E106" s="10">
        <f>PERCENTILE(E$4:E$103,0.25)</f>
        <v>0.4915625</v>
      </c>
      <c r="F106" s="14"/>
      <c r="G106" s="14"/>
      <c r="H106" s="14"/>
    </row>
    <row r="107" spans="1:8" ht="18">
      <c r="A107" s="6" t="s">
        <v>4</v>
      </c>
      <c r="B107" s="10">
        <f>MIN(B$4:B$103)</f>
        <v>0.24</v>
      </c>
      <c r="C107" s="10">
        <f>MIN(C$4:C$103)</f>
        <v>0.37</v>
      </c>
      <c r="D107" s="10">
        <f>MIN(D$4:D$103)</f>
        <v>0.4225</v>
      </c>
      <c r="E107" s="10">
        <f>MIN(E$4:E$103)</f>
        <v>0.475</v>
      </c>
      <c r="F107" s="14"/>
      <c r="G107" s="14"/>
      <c r="H107" s="14"/>
    </row>
    <row r="108" spans="1:8" ht="18">
      <c r="A108" s="6" t="s">
        <v>8</v>
      </c>
      <c r="B108" s="10">
        <f>MEDIAN(B$4:B$103)</f>
        <v>0.48</v>
      </c>
      <c r="C108" s="10">
        <f>MEDIAN(C$4:C$103)</f>
        <v>0.49</v>
      </c>
      <c r="D108" s="10">
        <f>MEDIAN(D$4:D$103)</f>
        <v>0.5025</v>
      </c>
      <c r="E108" s="10">
        <f>MEDIAN(E$4:E$103)</f>
        <v>0.499375</v>
      </c>
      <c r="F108" s="14"/>
      <c r="G108" s="14"/>
      <c r="H108" s="14"/>
    </row>
    <row r="109" spans="1:8" ht="18">
      <c r="A109" s="6" t="s">
        <v>5</v>
      </c>
      <c r="B109" s="10">
        <f>AVERAGE(B$4:B$103)</f>
        <v>0.49279999999999974</v>
      </c>
      <c r="C109" s="10">
        <f>AVERAGE(C$4:C$103)</f>
        <v>0.49529999999999996</v>
      </c>
      <c r="D109" s="10">
        <f>AVERAGE(D$4:D$103)</f>
        <v>0.5021</v>
      </c>
      <c r="E109" s="10">
        <f>AVERAGE(E$4:E$103)</f>
        <v>0.5005874999999996</v>
      </c>
      <c r="F109" s="14"/>
      <c r="G109" s="14"/>
      <c r="H109" s="14"/>
    </row>
    <row r="110" spans="1:8" ht="18">
      <c r="A110" s="6" t="s">
        <v>6</v>
      </c>
      <c r="B110" s="10">
        <f>MAX(B$4:B$103)</f>
        <v>0.76</v>
      </c>
      <c r="C110" s="10">
        <f>MAX(C$4:C$103)</f>
        <v>0.61</v>
      </c>
      <c r="D110" s="10">
        <f>MAX(D$4:D$103)</f>
        <v>0.5625</v>
      </c>
      <c r="E110" s="10">
        <f>MAX(E$4:E$103)</f>
        <v>0.5325</v>
      </c>
      <c r="F110" s="14"/>
      <c r="G110" s="14"/>
      <c r="H110" s="14"/>
    </row>
    <row r="111" spans="1:8" ht="18">
      <c r="A111" s="6" t="s">
        <v>7</v>
      </c>
      <c r="B111" s="10">
        <f>PERCENTILE(B$4:B$103,0.75)</f>
        <v>0.56</v>
      </c>
      <c r="C111" s="10">
        <f>PERCENTILE(C$4:C$103,0.75)</f>
        <v>0.53</v>
      </c>
      <c r="D111" s="10">
        <f>PERCENTILE(D$4:D$103,0.75)</f>
        <v>0.520625</v>
      </c>
      <c r="E111" s="10">
        <f>PERCENTILE(E$4:E$103,0.75)</f>
        <v>0.5076562499999999</v>
      </c>
      <c r="F111" s="14"/>
      <c r="G111" s="14"/>
      <c r="H111" s="14"/>
    </row>
    <row r="112" spans="1:8" ht="18">
      <c r="A112" s="6"/>
      <c r="B112" s="11">
        <f>B111-B106</f>
        <v>0.13000000000000006</v>
      </c>
      <c r="C112" s="11">
        <f>C111-C106</f>
        <v>0.06000000000000005</v>
      </c>
      <c r="D112" s="11">
        <f>D111-D106</f>
        <v>0.03562499999999996</v>
      </c>
      <c r="E112" s="11">
        <f>E111-E106</f>
        <v>0.016093749999999907</v>
      </c>
      <c r="F112" s="15"/>
      <c r="G112" s="15"/>
      <c r="H112" s="15"/>
    </row>
    <row r="113" spans="1:8" ht="18">
      <c r="A113" s="4"/>
      <c r="B113" s="4"/>
      <c r="C113" s="4"/>
      <c r="D113" s="4"/>
      <c r="E113" s="4"/>
      <c r="F113" s="4"/>
      <c r="G113" s="4"/>
      <c r="H113" s="4"/>
    </row>
    <row r="114" spans="1:8" ht="18">
      <c r="A114" s="7" t="s">
        <v>9</v>
      </c>
      <c r="B114" s="4"/>
      <c r="C114" s="4"/>
      <c r="D114" s="4"/>
      <c r="E114" s="4"/>
      <c r="F114" s="4"/>
      <c r="G114" s="4"/>
      <c r="H114" s="4"/>
    </row>
    <row r="115" spans="1:8" ht="18">
      <c r="A115" s="4"/>
      <c r="B115" s="4"/>
      <c r="C115" s="4"/>
      <c r="D115" s="4"/>
      <c r="E115" s="4"/>
      <c r="F115" s="4"/>
      <c r="G115" s="4"/>
      <c r="H115" s="4"/>
    </row>
    <row r="116" spans="1:8" ht="18">
      <c r="A116" s="5">
        <v>0.3</v>
      </c>
      <c r="B116" s="5">
        <f aca="true" t="array" ref="B116:B125">FREQUENCY(B$4:B$103,$A116:$A125)</f>
        <v>2</v>
      </c>
      <c r="C116" s="5">
        <f aca="true" t="array" ref="C116:C125">FREQUENCY(C$4:C$103,$A116:$A125)</f>
        <v>0</v>
      </c>
      <c r="D116" s="5">
        <f aca="true" t="array" ref="D116:D125">FREQUENCY(D$4:D$103,$A116:$A125)</f>
        <v>0</v>
      </c>
      <c r="E116" s="4"/>
      <c r="F116" s="4"/>
      <c r="G116" s="4"/>
      <c r="H116" s="4"/>
    </row>
    <row r="117" spans="1:8" ht="18">
      <c r="A117" s="6">
        <v>0.4</v>
      </c>
      <c r="B117" s="9">
        <v>23</v>
      </c>
      <c r="C117" s="10">
        <v>3</v>
      </c>
      <c r="D117" s="10">
        <v>0</v>
      </c>
      <c r="E117" s="4"/>
      <c r="F117" s="4"/>
      <c r="G117" s="4"/>
      <c r="H117" s="4"/>
    </row>
    <row r="118" spans="1:4" ht="18">
      <c r="A118" s="6">
        <v>0.45</v>
      </c>
      <c r="B118" s="9">
        <v>15</v>
      </c>
      <c r="C118" s="9">
        <v>13</v>
      </c>
      <c r="D118" s="10">
        <v>3</v>
      </c>
    </row>
    <row r="119" spans="1:4" ht="18">
      <c r="A119" s="6">
        <v>0.475</v>
      </c>
      <c r="B119" s="9">
        <v>0</v>
      </c>
      <c r="C119" s="9">
        <v>18</v>
      </c>
      <c r="D119" s="9">
        <v>12</v>
      </c>
    </row>
    <row r="120" spans="1:4" ht="18">
      <c r="A120" s="6">
        <v>0.5</v>
      </c>
      <c r="B120" s="9">
        <v>17</v>
      </c>
      <c r="C120" s="9">
        <v>28</v>
      </c>
      <c r="D120" s="9">
        <v>33</v>
      </c>
    </row>
    <row r="121" spans="1:4" ht="18">
      <c r="A121" s="6">
        <v>0.525</v>
      </c>
      <c r="B121" s="9">
        <v>12</v>
      </c>
      <c r="C121" s="9">
        <v>12</v>
      </c>
      <c r="D121" s="9">
        <v>35</v>
      </c>
    </row>
    <row r="122" spans="1:4" ht="18">
      <c r="A122" s="6">
        <v>0.55</v>
      </c>
      <c r="B122" s="9">
        <v>0</v>
      </c>
      <c r="C122" s="9">
        <v>12</v>
      </c>
      <c r="D122" s="9">
        <v>14</v>
      </c>
    </row>
    <row r="123" spans="1:4" ht="18">
      <c r="A123" s="6">
        <v>0.6</v>
      </c>
      <c r="B123" s="9">
        <v>19</v>
      </c>
      <c r="C123" s="9">
        <v>12</v>
      </c>
      <c r="D123" s="10">
        <v>3</v>
      </c>
    </row>
    <row r="124" spans="1:4" ht="18">
      <c r="A124" s="6">
        <v>0.7</v>
      </c>
      <c r="B124" s="9">
        <v>8</v>
      </c>
      <c r="C124" s="10">
        <v>2</v>
      </c>
      <c r="D124" s="10">
        <v>0</v>
      </c>
    </row>
    <row r="125" spans="1:4" ht="18">
      <c r="A125" s="6">
        <v>1</v>
      </c>
      <c r="B125" s="10">
        <v>4</v>
      </c>
      <c r="C125" s="10">
        <v>0</v>
      </c>
      <c r="D125" s="10">
        <v>0</v>
      </c>
    </row>
    <row r="126" spans="1:4" ht="18">
      <c r="A126" s="4"/>
      <c r="B126" s="4"/>
      <c r="C126" s="4"/>
      <c r="D126" s="4"/>
    </row>
    <row r="127" spans="1:8" ht="18">
      <c r="A127" s="4"/>
      <c r="B127" s="8">
        <f>SUM(B117:B124)</f>
        <v>94</v>
      </c>
      <c r="C127" s="8">
        <f>SUM(C118:C123)</f>
        <v>95</v>
      </c>
      <c r="D127" s="8">
        <f>SUM(D119:D122)</f>
        <v>94</v>
      </c>
      <c r="E127" s="4"/>
      <c r="F127" s="4"/>
      <c r="G127" s="4"/>
      <c r="H12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&amp;R© Ernst Klett Verlag GmbH, Stuttgart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 PC wirft Münzen</dc:title>
  <dc:subject/>
  <dc:creator>Wolfgang Riemer</dc:creator>
  <cp:keywords/>
  <dc:description/>
  <cp:lastModifiedBy>riemer</cp:lastModifiedBy>
  <cp:lastPrinted>2007-04-19T16:20:51Z</cp:lastPrinted>
  <dcterms:created xsi:type="dcterms:W3CDTF">1998-01-07T11:11:03Z</dcterms:created>
  <dcterms:modified xsi:type="dcterms:W3CDTF">2017-08-04T15:26:50Z</dcterms:modified>
  <cp:category/>
  <cp:version/>
  <cp:contentType/>
  <cp:contentStatus/>
</cp:coreProperties>
</file>